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FB244D53-4A28-F845-94CD-486C32FC634A}"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Tapes" sheetId="17" r:id="rId3"/>
    <sheet name="Releases" sheetId="74"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'!$A$15:$L$691</definedName>
    <definedName name="_xlnm._FilterDatabase" localSheetId="3" hidden="1">Releases!$A$14:$K$86</definedName>
    <definedName name="_xlnm._FilterDatabase" localSheetId="2" hidden="1">Tapes!$A$16:$L$37</definedName>
    <definedName name="_xlnm._FilterDatabase" localSheetId="1" hidden="1">'Vinilos '!$A$15:$L$310</definedName>
    <definedName name="_xlnm.Print_Area" localSheetId="4">'Camisetas, Parches &amp; Otros'!$A$1:$G$18</definedName>
    <definedName name="_xlnm.Print_Area" localSheetId="0">'CD''s-Digipacks-DVD''s  '!$A$1:$H$18</definedName>
    <definedName name="_xlnm.Print_Area" localSheetId="5">'Instrucciones de Pago'!$A$1:$E$9</definedName>
    <definedName name="_xlnm.Print_Area" localSheetId="3">Releases!$A$1:$F$25</definedName>
    <definedName name="_xlnm.Print_Area" localSheetId="2">Tapes!$A$1:$H$16</definedName>
    <definedName name="_xlnm.Print_Area" localSheetId="1">'Vinilos '!$A$1:$F$15</definedName>
    <definedName name="Sleazy_reader" localSheetId="0">#REF!</definedName>
    <definedName name="Sleazy_reader" localSheetId="3">#REF!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3">OFFSET(Releases!$S$2,0,0,COUNTA(Releases!$S:$S)-1,1)</definedName>
    <definedName name="StatusTypes" localSheetId="2">OFFSET(Tapes!$T$2,0,0,COUNTA(Tapes!$T:$T)-1,1)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3">Releases!$14:$14</definedName>
    <definedName name="_xlnm.Print_Titles" localSheetId="2">Tapes!$16:$16</definedName>
    <definedName name="_xlnm.Print_Titles" localSheetId="1">'Vinilos '!$15:$15</definedName>
    <definedName name="valuevx">42.314159</definedName>
    <definedName name="y" localSheetId="0">#REF!</definedName>
    <definedName name="y" localSheetId="3">#REF!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9" i="35" l="1"/>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L264" i="35"/>
  <c r="L265" i="35"/>
  <c r="L266" i="35"/>
  <c r="L267" i="35"/>
  <c r="L268" i="35"/>
  <c r="L269" i="35"/>
  <c r="L270" i="35"/>
  <c r="L271" i="35"/>
  <c r="L272" i="35"/>
  <c r="L273" i="35"/>
  <c r="L274" i="35"/>
  <c r="L275" i="35"/>
  <c r="L276" i="35"/>
  <c r="L277" i="35"/>
  <c r="L278" i="35"/>
  <c r="L279" i="35"/>
  <c r="L280" i="35"/>
  <c r="L281" i="35"/>
  <c r="L282" i="35"/>
  <c r="L283" i="35"/>
  <c r="L284" i="35"/>
  <c r="L285" i="35"/>
  <c r="L286" i="35"/>
  <c r="L287" i="35"/>
  <c r="L288" i="35"/>
  <c r="L289" i="35"/>
  <c r="L290" i="35"/>
  <c r="L291" i="35"/>
  <c r="L292" i="35"/>
  <c r="L293" i="35"/>
  <c r="L294" i="35"/>
  <c r="L295" i="35"/>
  <c r="L296" i="35"/>
  <c r="L297" i="35"/>
  <c r="L298" i="35"/>
  <c r="L299" i="35"/>
  <c r="L300" i="35"/>
  <c r="L301" i="35"/>
  <c r="L302" i="35"/>
  <c r="L303" i="35"/>
  <c r="L304" i="35"/>
  <c r="L305" i="35"/>
  <c r="L306" i="35"/>
  <c r="L307" i="35"/>
  <c r="L308" i="35"/>
  <c r="L309"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265" i="35"/>
  <c r="J266" i="35"/>
  <c r="J267" i="35"/>
  <c r="J268" i="35"/>
  <c r="J269" i="35"/>
  <c r="J270" i="35"/>
  <c r="J271" i="35"/>
  <c r="J272" i="35"/>
  <c r="J273" i="35"/>
  <c r="J274" i="35"/>
  <c r="J275" i="35"/>
  <c r="J276" i="35"/>
  <c r="J277" i="35"/>
  <c r="J278" i="35"/>
  <c r="J279" i="35"/>
  <c r="J280" i="35"/>
  <c r="J281" i="35"/>
  <c r="J282" i="35"/>
  <c r="J283" i="35"/>
  <c r="J284" i="35"/>
  <c r="J285" i="35"/>
  <c r="J286" i="35"/>
  <c r="J287" i="35"/>
  <c r="J288" i="35"/>
  <c r="J289" i="35"/>
  <c r="J290" i="35"/>
  <c r="J291" i="35"/>
  <c r="J292" i="35"/>
  <c r="J293" i="35"/>
  <c r="J294" i="35"/>
  <c r="J295" i="35"/>
  <c r="J296" i="35"/>
  <c r="J297" i="35"/>
  <c r="J298" i="35"/>
  <c r="J299" i="35"/>
  <c r="J300" i="35"/>
  <c r="J301" i="35"/>
  <c r="J302" i="35"/>
  <c r="J303" i="35"/>
  <c r="J304" i="35"/>
  <c r="J305" i="35"/>
  <c r="J306" i="35"/>
  <c r="J307" i="35"/>
  <c r="J308" i="35"/>
  <c r="J309" i="35"/>
  <c r="J310" i="35"/>
  <c r="L310" i="35" l="1"/>
  <c r="L19" i="42"/>
  <c r="L20" i="42"/>
  <c r="L21" i="42"/>
  <c r="L22" i="42"/>
  <c r="L23" i="42"/>
  <c r="L24" i="42"/>
  <c r="L25" i="42"/>
  <c r="L26" i="42"/>
  <c r="L27" i="42"/>
  <c r="L28" i="42"/>
  <c r="L29" i="42"/>
  <c r="L30" i="42"/>
  <c r="L31" i="42"/>
  <c r="L32" i="42"/>
  <c r="L33" i="42"/>
  <c r="L34" i="42"/>
  <c r="L37" i="42"/>
  <c r="L38" i="42"/>
  <c r="L39" i="42"/>
  <c r="L40" i="42"/>
  <c r="L41" i="42"/>
  <c r="L42" i="42"/>
  <c r="L43" i="42"/>
  <c r="L44" i="42"/>
  <c r="L45" i="42"/>
  <c r="L46" i="42"/>
  <c r="L47"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5" i="42"/>
  <c r="L36" i="42"/>
  <c r="L76"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48"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1" i="42"/>
  <c r="L542" i="42"/>
  <c r="L543" i="42"/>
  <c r="L544" i="42"/>
  <c r="L545" i="42"/>
  <c r="L546" i="42"/>
  <c r="L547" i="42"/>
  <c r="L548" i="42"/>
  <c r="L549" i="42"/>
  <c r="L550" i="42"/>
  <c r="L551" i="42"/>
  <c r="L552" i="42"/>
  <c r="L553" i="42"/>
  <c r="L554" i="42"/>
  <c r="L540"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J18" i="42"/>
  <c r="J19" i="42"/>
  <c r="J20" i="42"/>
  <c r="J21" i="42"/>
  <c r="J22" i="42"/>
  <c r="J23" i="42"/>
  <c r="J24" i="42"/>
  <c r="J25" i="42"/>
  <c r="J26" i="42"/>
  <c r="J27" i="42"/>
  <c r="J28" i="42"/>
  <c r="J29" i="42"/>
  <c r="J30" i="42"/>
  <c r="J31" i="42"/>
  <c r="J32" i="42"/>
  <c r="J33" i="42"/>
  <c r="J34" i="42"/>
  <c r="J37" i="42"/>
  <c r="J38" i="42"/>
  <c r="J39" i="42"/>
  <c r="J40" i="42"/>
  <c r="J41" i="42"/>
  <c r="J42" i="42"/>
  <c r="J43" i="42"/>
  <c r="J44" i="42"/>
  <c r="J45" i="42"/>
  <c r="J46" i="42"/>
  <c r="J47"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5" i="42"/>
  <c r="J36" i="42"/>
  <c r="J76"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48"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1" i="42"/>
  <c r="J542" i="42"/>
  <c r="J543" i="42"/>
  <c r="J544" i="42"/>
  <c r="J545" i="42"/>
  <c r="J546" i="42"/>
  <c r="J547" i="42"/>
  <c r="J548" i="42"/>
  <c r="J549" i="42"/>
  <c r="J550" i="42"/>
  <c r="J551" i="42"/>
  <c r="J552" i="42"/>
  <c r="J553" i="42"/>
  <c r="J554" i="42"/>
  <c r="J540"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L17" i="42"/>
  <c r="L18" i="42"/>
  <c r="L18" i="35" l="1"/>
  <c r="L17" i="35"/>
  <c r="J18" i="35"/>
  <c r="I14" i="13" l="1"/>
  <c r="E103" i="13"/>
  <c r="E104" i="13"/>
  <c r="E101" i="13"/>
  <c r="E102" i="13"/>
  <c r="E89" i="13"/>
  <c r="E77" i="13"/>
  <c r="E78" i="13"/>
  <c r="E79" i="13"/>
  <c r="E75" i="13"/>
  <c r="E76" i="13"/>
  <c r="E58" i="13"/>
  <c r="E59" i="13"/>
  <c r="E60" i="13"/>
  <c r="E61" i="13"/>
  <c r="E62" i="13"/>
  <c r="E63" i="13"/>
  <c r="E64" i="13"/>
  <c r="E65" i="13"/>
  <c r="E66" i="13"/>
  <c r="E67" i="13"/>
  <c r="E68" i="13"/>
  <c r="E55" i="13"/>
  <c r="E56" i="13"/>
  <c r="E57" i="13"/>
  <c r="E32" i="13"/>
  <c r="E33" i="13"/>
  <c r="E34" i="13"/>
  <c r="E35" i="13"/>
  <c r="E36" i="13"/>
  <c r="E37" i="13"/>
  <c r="E38" i="13"/>
  <c r="E39" i="13"/>
  <c r="E40" i="13"/>
  <c r="E41" i="13"/>
  <c r="E42" i="13"/>
  <c r="E43" i="13"/>
  <c r="E44" i="13"/>
  <c r="E45" i="13"/>
  <c r="E46" i="13"/>
  <c r="E30" i="13"/>
  <c r="E31" i="13"/>
  <c r="E81" i="13" l="1"/>
  <c r="E70" i="13"/>
  <c r="E49" i="13"/>
  <c r="L19" i="17" l="1"/>
  <c r="L20" i="17"/>
  <c r="L21" i="17"/>
  <c r="L22" i="17"/>
  <c r="L23" i="17"/>
  <c r="L24" i="17"/>
  <c r="L25" i="17"/>
  <c r="L26" i="17"/>
  <c r="L27" i="17"/>
  <c r="L28" i="17"/>
  <c r="L29" i="17"/>
  <c r="L30" i="17"/>
  <c r="L31" i="17"/>
  <c r="L32" i="17"/>
  <c r="L33" i="17"/>
  <c r="L34" i="17"/>
  <c r="L35" i="17"/>
  <c r="L18" i="17"/>
  <c r="J19" i="17"/>
  <c r="J20" i="17"/>
  <c r="J21" i="17"/>
  <c r="J22" i="17"/>
  <c r="J23" i="17"/>
  <c r="J24" i="17"/>
  <c r="J25" i="17"/>
  <c r="J26" i="17"/>
  <c r="J27" i="17"/>
  <c r="J28" i="17"/>
  <c r="J29" i="17"/>
  <c r="J30" i="17"/>
  <c r="J31" i="17"/>
  <c r="J32" i="17"/>
  <c r="J33" i="17"/>
  <c r="J34" i="17"/>
  <c r="J35" i="17"/>
  <c r="J18" i="17"/>
  <c r="I46" i="74" l="1"/>
  <c r="K95" i="74"/>
  <c r="K96" i="74"/>
  <c r="K97" i="74"/>
  <c r="K98" i="74"/>
  <c r="K99" i="74"/>
  <c r="K93" i="74"/>
  <c r="K94" i="74"/>
  <c r="I99" i="74"/>
  <c r="I98" i="74"/>
  <c r="I97" i="74"/>
  <c r="I96" i="74"/>
  <c r="I95" i="74"/>
  <c r="I94" i="74"/>
  <c r="I93" i="74"/>
  <c r="K101" i="74" l="1"/>
  <c r="L688" i="42" l="1"/>
  <c r="J16" i="35" l="1"/>
  <c r="J17" i="35"/>
  <c r="L16" i="35"/>
  <c r="L16" i="42"/>
  <c r="J16" i="42"/>
  <c r="J17" i="42"/>
  <c r="I49" i="74" l="1"/>
  <c r="I50" i="74"/>
  <c r="K693" i="42" l="1"/>
  <c r="I16" i="74" l="1"/>
  <c r="I17" i="74"/>
  <c r="K23" i="74" l="1"/>
  <c r="I23" i="74"/>
  <c r="L693" i="42" l="1"/>
  <c r="O17" i="42" s="1"/>
  <c r="K22" i="74" l="1"/>
  <c r="K24" i="74"/>
  <c r="K25" i="74"/>
  <c r="K26" i="74"/>
  <c r="K27" i="74"/>
  <c r="K28" i="74"/>
  <c r="K29" i="74"/>
  <c r="K30" i="74"/>
  <c r="K31" i="74"/>
  <c r="K32"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I29" i="74" l="1"/>
  <c r="K44" i="74" l="1"/>
  <c r="K45" i="74"/>
  <c r="K47" i="74"/>
  <c r="I45" i="74"/>
  <c r="I44" i="74" l="1"/>
  <c r="I63" i="74" l="1"/>
  <c r="I64" i="74"/>
  <c r="K38" i="74" l="1"/>
  <c r="K39" i="74"/>
  <c r="I38" i="74"/>
  <c r="K33" i="74" l="1"/>
  <c r="K34" i="74"/>
  <c r="K35" i="74"/>
  <c r="K36" i="74"/>
  <c r="K37" i="74"/>
  <c r="K40" i="74"/>
  <c r="K41" i="74"/>
  <c r="K42" i="74"/>
  <c r="K43" i="74"/>
  <c r="K48" i="74"/>
  <c r="K85" i="74"/>
  <c r="K86" i="74"/>
  <c r="K15" i="74"/>
  <c r="K18" i="74"/>
  <c r="K19" i="74"/>
  <c r="K20" i="74"/>
  <c r="K21" i="74"/>
  <c r="M18" i="74"/>
  <c r="M15" i="74"/>
  <c r="K88" i="74" l="1"/>
  <c r="K104" i="74" s="1"/>
  <c r="I12" i="13" l="1"/>
  <c r="I85" i="74" l="1"/>
  <c r="K312" i="35"/>
  <c r="L312" i="35" l="1"/>
  <c r="O19" i="35" s="1"/>
  <c r="I34" i="74" l="1"/>
  <c r="I59" i="74" l="1"/>
  <c r="I82" i="74"/>
  <c r="I24" i="74" l="1"/>
  <c r="I25" i="74"/>
  <c r="I26" i="74"/>
  <c r="I27" i="74"/>
  <c r="I28" i="74"/>
  <c r="I30" i="74"/>
  <c r="I31" i="74"/>
  <c r="I32" i="74"/>
  <c r="I33" i="74"/>
  <c r="I35" i="74"/>
  <c r="I36" i="74"/>
  <c r="I37" i="74"/>
  <c r="I39" i="74"/>
  <c r="I40" i="74"/>
  <c r="I41" i="74"/>
  <c r="I42" i="74"/>
  <c r="I43" i="74"/>
  <c r="I47" i="74"/>
  <c r="I48" i="74"/>
  <c r="I51" i="74"/>
  <c r="I52" i="74"/>
  <c r="I53" i="74"/>
  <c r="I54" i="74"/>
  <c r="I55" i="74"/>
  <c r="I56" i="74"/>
  <c r="I57" i="74"/>
  <c r="I58" i="74"/>
  <c r="I60" i="74"/>
  <c r="I61" i="74"/>
  <c r="I62" i="74"/>
  <c r="I65" i="74"/>
  <c r="I66" i="74"/>
  <c r="I67" i="74"/>
  <c r="I68" i="74"/>
  <c r="I69" i="74"/>
  <c r="I70" i="74"/>
  <c r="I71" i="74"/>
  <c r="I72" i="74"/>
  <c r="I73" i="74"/>
  <c r="I74" i="74"/>
  <c r="I75" i="74"/>
  <c r="I76" i="74"/>
  <c r="I77" i="74"/>
  <c r="I78" i="74"/>
  <c r="I79" i="74"/>
  <c r="I80" i="74"/>
  <c r="I81" i="74"/>
  <c r="I86" i="74"/>
  <c r="I15" i="74"/>
  <c r="I18" i="74"/>
  <c r="I19" i="74"/>
  <c r="I20" i="74"/>
  <c r="I21" i="74"/>
  <c r="I22" i="74"/>
  <c r="I17" i="13" l="1"/>
  <c r="I18" i="13" l="1"/>
  <c r="I13" i="13"/>
  <c r="I16" i="13"/>
  <c r="I15" i="13"/>
  <c r="L36" i="17"/>
  <c r="E91" i="13"/>
  <c r="E87" i="13"/>
  <c r="E88" i="13"/>
  <c r="E90" i="13"/>
  <c r="E93" i="13"/>
  <c r="E92" i="13"/>
  <c r="E94" i="13"/>
  <c r="E95" i="13" l="1"/>
  <c r="I19" i="13"/>
  <c r="E105" i="13"/>
  <c r="I23" i="13" l="1"/>
  <c r="L37" i="17"/>
  <c r="O18" i="17" s="1"/>
  <c r="K37"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H37" authorId="0" shapeId="0" xr:uid="{7B6F3878-D98A-B74B-A7BB-A8B306BE0DEA}">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H41" authorId="0" shapeId="0" xr:uid="{20D53207-2E32-974F-A98A-B5BEC841434C}">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H585" authorId="1" shapeId="0" xr:uid="{F24813B8-A5FE-7C46-A9A7-36D234C060D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H32"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H37" authorId="0" shapeId="0" xr:uid="{2DAC4696-40D5-DF44-9E0C-8325E2258281}">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H38"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H60"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H34" authorId="0" shapeId="0" xr:uid="{A4C70789-109B-BD4B-B65C-81D5F1E033FF}">
      <text>
        <r>
          <rPr>
            <sz val="10"/>
            <color rgb="FF000000"/>
            <rFont val="Arial"/>
            <family val="2"/>
          </rPr>
          <t xml:space="preserve">Cosmic Key Creations 2022
</t>
        </r>
        <r>
          <rPr>
            <sz val="10"/>
            <color rgb="FF000000"/>
            <rFont val="Arial"/>
            <family val="2"/>
          </rPr>
          <t xml:space="preserve">5 professional produced and sealed cassette tapes in a 2 mm rigid, 2 piece, cardboard box with matt lamination and a metallic gold hotfoil stamped lid
</t>
        </r>
        <r>
          <rPr>
            <sz val="10"/>
            <color rgb="FF000000"/>
            <rFont val="Arial"/>
            <family val="2"/>
          </rPr>
          <t xml:space="preserve">Including a 32 page booklet, 5 exclusive postcards and 3 stickers. Limited to 500 copies. Officially licensed from Theatre Of Tragedy
</t>
        </r>
        <r>
          <rPr>
            <sz val="10"/>
            <color rgb="FF000000"/>
            <rFont val="Arial"/>
            <family val="2"/>
          </rPr>
          <t xml:space="preserve">
</t>
        </r>
        <r>
          <rPr>
            <sz val="10"/>
            <color rgb="FF000000"/>
            <rFont val="Arial"/>
            <family val="2"/>
          </rPr>
          <t xml:space="preserve">PACKAGING INFO:
</t>
        </r>
        <r>
          <rPr>
            <sz val="10"/>
            <color rgb="FF000000"/>
            <rFont val="Arial"/>
            <family val="2"/>
          </rPr>
          <t xml:space="preserve">- Theatre Of Tragedy – Demo 1994 MC: Solid white tape, black on body print, 4 page jcard, sealed
</t>
        </r>
        <r>
          <rPr>
            <sz val="10"/>
            <color rgb="FF000000"/>
            <rFont val="Arial"/>
            <family val="2"/>
          </rPr>
          <t xml:space="preserve">- Theatre Of Tragedy – s/t MC: Gold tape, black on body print, 6 page jcard, sealed
</t>
        </r>
        <r>
          <rPr>
            <sz val="10"/>
            <color rgb="FF000000"/>
            <rFont val="Arial"/>
            <family val="2"/>
          </rPr>
          <t xml:space="preserve">- Theatre Of Tragedy – Velvet Darkness They Fear MC: Solid purple tape, yellow on body print, 6 page jcard, sealed
</t>
        </r>
        <r>
          <rPr>
            <sz val="10"/>
            <color rgb="FF000000"/>
            <rFont val="Arial"/>
            <family val="2"/>
          </rPr>
          <t xml:space="preserve">- Theatre Of Tragedy – A Rose For The Dead: Solid silver tape, black on body print, 6 page jcard, sealed
</t>
        </r>
        <r>
          <rPr>
            <sz val="10"/>
            <color rgb="FF000000"/>
            <rFont val="Arial"/>
            <family val="2"/>
          </rPr>
          <t xml:space="preserve">- Theatre Of Tragedy – Aegis MC: Solid blue tape with yellow on body print, 6 page jcard, sealed
</t>
        </r>
        <r>
          <rPr>
            <sz val="10"/>
            <color rgb="FF000000"/>
            <rFont val="Arial"/>
            <family val="2"/>
          </rPr>
          <t xml:space="preserve">
</t>
        </r>
        <r>
          <rPr>
            <sz val="10"/>
            <color rgb="FF000000"/>
            <rFont val="Arial"/>
            <family val="2"/>
          </rPr>
          <t xml:space="preserve">TRACK LIST:
</t>
        </r>
        <r>
          <rPr>
            <sz val="10"/>
            <color rgb="FF000000"/>
            <rFont val="Arial"/>
            <family val="2"/>
          </rPr>
          <t xml:space="preserve">
</t>
        </r>
        <r>
          <rPr>
            <sz val="10"/>
            <color rgb="FF000000"/>
            <rFont val="Arial"/>
            <family val="2"/>
          </rPr>
          <t xml:space="preserve">Demo 1994
</t>
        </r>
        <r>
          <rPr>
            <sz val="10"/>
            <color rgb="FF000000"/>
            <rFont val="Arial"/>
            <family val="2"/>
          </rPr>
          <t xml:space="preserve">
</t>
        </r>
        <r>
          <rPr>
            <sz val="10"/>
            <color rgb="FF000000"/>
            <rFont val="Arial"/>
            <family val="2"/>
          </rPr>
          <t xml:space="preserve">Side A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Side B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
</t>
        </r>
        <r>
          <rPr>
            <sz val="10"/>
            <color rgb="FF000000"/>
            <rFont val="Arial"/>
            <family val="2"/>
          </rPr>
          <t xml:space="preserve">Theatre of Tragedy
</t>
        </r>
        <r>
          <rPr>
            <sz val="10"/>
            <color rgb="FF000000"/>
            <rFont val="Arial"/>
            <family val="2"/>
          </rPr>
          <t xml:space="preserve">
</t>
        </r>
        <r>
          <rPr>
            <sz val="10"/>
            <color rgb="FF000000"/>
            <rFont val="Arial"/>
            <family val="2"/>
          </rPr>
          <t xml:space="preserve">Side A
</t>
        </r>
        <r>
          <rPr>
            <sz val="10"/>
            <color rgb="FF000000"/>
            <rFont val="Arial"/>
            <family val="2"/>
          </rPr>
          <t xml:space="preserve">A Hamlet for a Slothful Vassal
</t>
        </r>
        <r>
          <rPr>
            <sz val="10"/>
            <color rgb="FF000000"/>
            <rFont val="Arial"/>
            <family val="2"/>
          </rPr>
          <t xml:space="preserve">Cheerful Dirge
</t>
        </r>
        <r>
          <rPr>
            <sz val="10"/>
            <color rgb="FF000000"/>
            <rFont val="Arial"/>
            <family val="2"/>
          </rPr>
          <t xml:space="preserve">To these Words I beheld no Tongue
</t>
        </r>
        <r>
          <rPr>
            <sz val="10"/>
            <color rgb="FF000000"/>
            <rFont val="Arial"/>
            <family val="2"/>
          </rPr>
          <t xml:space="preserve">...a Distance there is...
</t>
        </r>
        <r>
          <rPr>
            <sz val="10"/>
            <color rgb="FF000000"/>
            <rFont val="Arial"/>
            <family val="2"/>
          </rPr>
          <t xml:space="preserve">
</t>
        </r>
        <r>
          <rPr>
            <sz val="10"/>
            <color rgb="FF000000"/>
            <rFont val="Arial"/>
            <family val="2"/>
          </rPr>
          <t xml:space="preserve">Side B
</t>
        </r>
        <r>
          <rPr>
            <sz val="10"/>
            <color rgb="FF000000"/>
            <rFont val="Arial"/>
            <family val="2"/>
          </rPr>
          <t xml:space="preserve">Hollow-Heartèd, Heart-Departèd
</t>
        </r>
        <r>
          <rPr>
            <sz val="10"/>
            <color rgb="FF000000"/>
            <rFont val="Arial"/>
            <family val="2"/>
          </rPr>
          <t xml:space="preserve">Sweet art Thou
</t>
        </r>
        <r>
          <rPr>
            <sz val="10"/>
            <color rgb="FF000000"/>
            <rFont val="Arial"/>
            <family val="2"/>
          </rPr>
          <t xml:space="preserve">Mïre
</t>
        </r>
        <r>
          <rPr>
            <sz val="10"/>
            <color rgb="FF000000"/>
            <rFont val="Arial"/>
            <family val="2"/>
          </rPr>
          <t xml:space="preserve">Dying - I only feel Apathy
</t>
        </r>
        <r>
          <rPr>
            <sz val="10"/>
            <color rgb="FF000000"/>
            <rFont val="Arial"/>
            <family val="2"/>
          </rPr>
          <t xml:space="preserve">Monotonë
</t>
        </r>
        <r>
          <rPr>
            <sz val="10"/>
            <color rgb="FF000000"/>
            <rFont val="Arial"/>
            <family val="2"/>
          </rPr>
          <t xml:space="preserve">
</t>
        </r>
        <r>
          <rPr>
            <sz val="10"/>
            <color rgb="FF000000"/>
            <rFont val="Arial"/>
            <family val="2"/>
          </rPr>
          <t xml:space="preserve">Velvet Darkness They Fear
</t>
        </r>
        <r>
          <rPr>
            <sz val="10"/>
            <color rgb="FF000000"/>
            <rFont val="Arial"/>
            <family val="2"/>
          </rPr>
          <t xml:space="preserve">
</t>
        </r>
        <r>
          <rPr>
            <sz val="10"/>
            <color rgb="FF000000"/>
            <rFont val="Arial"/>
            <family val="2"/>
          </rPr>
          <t xml:space="preserve">Side A
</t>
        </r>
        <r>
          <rPr>
            <sz val="10"/>
            <color rgb="FF000000"/>
            <rFont val="Arial"/>
            <family val="2"/>
          </rPr>
          <t xml:space="preserve">Velvet Darkness they Fear
</t>
        </r>
        <r>
          <rPr>
            <sz val="10"/>
            <color rgb="FF000000"/>
            <rFont val="Arial"/>
            <family val="2"/>
          </rPr>
          <t xml:space="preserve">Fair and 'Guiling Copesmate Death
</t>
        </r>
        <r>
          <rPr>
            <sz val="10"/>
            <color rgb="FF000000"/>
            <rFont val="Arial"/>
            <family val="2"/>
          </rPr>
          <t xml:space="preserve">Bring Forth ye Shadow
</t>
        </r>
        <r>
          <rPr>
            <sz val="10"/>
            <color rgb="FF000000"/>
            <rFont val="Arial"/>
            <family val="2"/>
          </rPr>
          <t xml:space="preserve">Seraphic Deviltry
</t>
        </r>
        <r>
          <rPr>
            <sz val="10"/>
            <color rgb="FF000000"/>
            <rFont val="Arial"/>
            <family val="2"/>
          </rPr>
          <t xml:space="preserve">And when He Falleth
</t>
        </r>
        <r>
          <rPr>
            <sz val="10"/>
            <color rgb="FF000000"/>
            <rFont val="Arial"/>
            <family val="2"/>
          </rPr>
          <t xml:space="preserve">
</t>
        </r>
        <r>
          <rPr>
            <sz val="10"/>
            <color rgb="FF000000"/>
            <rFont val="Arial"/>
            <family val="2"/>
          </rPr>
          <t xml:space="preserve">Side B
</t>
        </r>
        <r>
          <rPr>
            <sz val="10"/>
            <color rgb="FF000000"/>
            <rFont val="Arial"/>
            <family val="2"/>
          </rPr>
          <t xml:space="preserve">Der Tanz der Schatten
</t>
        </r>
        <r>
          <rPr>
            <sz val="10"/>
            <color rgb="FF000000"/>
            <rFont val="Arial"/>
            <family val="2"/>
          </rPr>
          <t xml:space="preserve">Black as the Devil Painteth
</t>
        </r>
        <r>
          <rPr>
            <sz val="10"/>
            <color rgb="FF000000"/>
            <rFont val="Arial"/>
            <family val="2"/>
          </rPr>
          <t xml:space="preserve">On Whom the Moon doth Shine
</t>
        </r>
        <r>
          <rPr>
            <sz val="10"/>
            <color rgb="FF000000"/>
            <rFont val="Arial"/>
            <family val="2"/>
          </rPr>
          <t xml:space="preserve">The Masquerader and Phœnix
</t>
        </r>
        <r>
          <rPr>
            <sz val="10"/>
            <color rgb="FF000000"/>
            <rFont val="Arial"/>
            <family val="2"/>
          </rPr>
          <t xml:space="preserve">
</t>
        </r>
        <r>
          <rPr>
            <sz val="10"/>
            <color rgb="FF000000"/>
            <rFont val="Arial"/>
            <family val="2"/>
          </rPr>
          <t xml:space="preserve">
</t>
        </r>
        <r>
          <rPr>
            <sz val="10"/>
            <color rgb="FF000000"/>
            <rFont val="Arial"/>
            <family val="2"/>
          </rPr>
          <t xml:space="preserve">A Rose for the Dead
</t>
        </r>
        <r>
          <rPr>
            <sz val="10"/>
            <color rgb="FF000000"/>
            <rFont val="Arial"/>
            <family val="2"/>
          </rPr>
          <t xml:space="preserve">
</t>
        </r>
        <r>
          <rPr>
            <sz val="10"/>
            <color rgb="FF000000"/>
            <rFont val="Arial"/>
            <family val="2"/>
          </rPr>
          <t xml:space="preserve">Side A
</t>
        </r>
        <r>
          <rPr>
            <sz val="10"/>
            <color rgb="FF000000"/>
            <rFont val="Arial"/>
            <family val="2"/>
          </rPr>
          <t xml:space="preserve">A Rose for the Dead
</t>
        </r>
        <r>
          <rPr>
            <sz val="10"/>
            <color rgb="FF000000"/>
            <rFont val="Arial"/>
            <family val="2"/>
          </rPr>
          <t xml:space="preserve">Der Spiegel
</t>
        </r>
        <r>
          <rPr>
            <sz val="10"/>
            <color rgb="FF000000"/>
            <rFont val="Arial"/>
            <family val="2"/>
          </rPr>
          <t xml:space="preserve">As the Shadows Dance
</t>
        </r>
        <r>
          <rPr>
            <sz val="10"/>
            <color rgb="FF000000"/>
            <rFont val="Arial"/>
            <family val="2"/>
          </rPr>
          <t xml:space="preserve">
</t>
        </r>
        <r>
          <rPr>
            <sz val="10"/>
            <color rgb="FF000000"/>
            <rFont val="Arial"/>
            <family val="2"/>
          </rPr>
          <t xml:space="preserve">Side B
</t>
        </r>
        <r>
          <rPr>
            <sz val="10"/>
            <color rgb="FF000000"/>
            <rFont val="Arial"/>
            <family val="2"/>
          </rPr>
          <t xml:space="preserve">And when He Falleth (remix)
</t>
        </r>
        <r>
          <rPr>
            <sz val="10"/>
            <color rgb="FF000000"/>
            <rFont val="Arial"/>
            <family val="2"/>
          </rPr>
          <t xml:space="preserve">Black as the Devil Painteth (remix)
</t>
        </r>
        <r>
          <rPr>
            <sz val="10"/>
            <color rgb="FF000000"/>
            <rFont val="Arial"/>
            <family val="2"/>
          </rPr>
          <t xml:space="preserve">Decades
</t>
        </r>
        <r>
          <rPr>
            <sz val="10"/>
            <color rgb="FF000000"/>
            <rFont val="Arial"/>
            <family val="2"/>
          </rPr>
          <t xml:space="preserve">
</t>
        </r>
        <r>
          <rPr>
            <sz val="10"/>
            <color rgb="FF000000"/>
            <rFont val="Arial"/>
            <family val="2"/>
          </rPr>
          <t xml:space="preserve">
</t>
        </r>
        <r>
          <rPr>
            <sz val="10"/>
            <color rgb="FF000000"/>
            <rFont val="Arial"/>
            <family val="2"/>
          </rPr>
          <t xml:space="preserve">Aégis
</t>
        </r>
        <r>
          <rPr>
            <sz val="10"/>
            <color rgb="FF000000"/>
            <rFont val="Arial"/>
            <family val="2"/>
          </rPr>
          <t xml:space="preserve">
</t>
        </r>
        <r>
          <rPr>
            <sz val="10"/>
            <color rgb="FF000000"/>
            <rFont val="Arial"/>
            <family val="2"/>
          </rPr>
          <t xml:space="preserve">Side A
</t>
        </r>
        <r>
          <rPr>
            <sz val="10"/>
            <color rgb="FF000000"/>
            <rFont val="Arial"/>
            <family val="2"/>
          </rPr>
          <t xml:space="preserve">Cassandra
</t>
        </r>
        <r>
          <rPr>
            <sz val="10"/>
            <color rgb="FF000000"/>
            <rFont val="Arial"/>
            <family val="2"/>
          </rPr>
          <t xml:space="preserve">Lorelei
</t>
        </r>
        <r>
          <rPr>
            <sz val="10"/>
            <color rgb="FF000000"/>
            <rFont val="Arial"/>
            <family val="2"/>
          </rPr>
          <t xml:space="preserve">Angélique
</t>
        </r>
        <r>
          <rPr>
            <sz val="10"/>
            <color rgb="FF000000"/>
            <rFont val="Arial"/>
            <family val="2"/>
          </rPr>
          <t xml:space="preserve">Samantha
</t>
        </r>
        <r>
          <rPr>
            <sz val="10"/>
            <color rgb="FF000000"/>
            <rFont val="Arial"/>
            <family val="2"/>
          </rPr>
          <t xml:space="preserve">Aœde
</t>
        </r>
        <r>
          <rPr>
            <sz val="10"/>
            <color rgb="FF000000"/>
            <rFont val="Arial"/>
            <family val="2"/>
          </rPr>
          <t xml:space="preserve">
</t>
        </r>
        <r>
          <rPr>
            <sz val="10"/>
            <color rgb="FF000000"/>
            <rFont val="Arial"/>
            <family val="2"/>
          </rPr>
          <t xml:space="preserve">Side B
</t>
        </r>
        <r>
          <rPr>
            <sz val="10"/>
            <color rgb="FF000000"/>
            <rFont val="Arial"/>
            <family val="2"/>
          </rPr>
          <t xml:space="preserve">Siren
</t>
        </r>
        <r>
          <rPr>
            <sz val="10"/>
            <color rgb="FF000000"/>
            <rFont val="Arial"/>
            <family val="2"/>
          </rPr>
          <t xml:space="preserve">Virago
</t>
        </r>
        <r>
          <rPr>
            <sz val="10"/>
            <color rgb="FF000000"/>
            <rFont val="Arial"/>
            <family val="2"/>
          </rPr>
          <t xml:space="preserve">Venus
</t>
        </r>
        <r>
          <rPr>
            <sz val="10"/>
            <color rgb="FF000000"/>
            <rFont val="Arial"/>
            <family val="2"/>
          </rPr>
          <t xml:space="preserve">Poppæa
</t>
        </r>
        <r>
          <rPr>
            <sz val="10"/>
            <color rgb="FF000000"/>
            <rFont val="Arial"/>
            <family val="2"/>
          </rPr>
          <t>Bacchante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F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B101" authorId="0" shapeId="0" xr:uid="{3F503BDB-56E2-4F48-AC5A-523D89D96ABB}">
      <text>
        <r>
          <rPr>
            <sz val="10"/>
            <color rgb="FF000000"/>
            <rFont val="Arial"/>
            <family val="2"/>
          </rPr>
          <t xml:space="preserve">Record Sleeves for Vinyl Record-100 Clear Plastic Protective Vinyl Record Outer Sleeves 3 Mil No-Acid -12.75" x 12.5" Record Sleeves Outer for 12" Single and Double LP Album Covers
</t>
        </r>
      </text>
    </comment>
  </commentList>
</comments>
</file>

<file path=xl/sharedStrings.xml><?xml version="1.0" encoding="utf-8"?>
<sst xmlns="http://schemas.openxmlformats.org/spreadsheetml/2006/main" count="8799" uniqueCount="3204">
  <si>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</si>
  <si>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</si>
  <si>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</si>
  <si>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</si>
  <si>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</si>
  <si>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</si>
  <si>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</si>
  <si>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</si>
  <si>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</si>
  <si>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</si>
  <si>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</si>
  <si>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</si>
  <si>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</si>
  <si>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</si>
  <si>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</si>
  <si>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</si>
  <si>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</si>
  <si>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</si>
  <si>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</si>
  <si>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</si>
  <si>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</si>
  <si>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</si>
  <si>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</si>
  <si>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</si>
  <si>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</si>
  <si>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</si>
  <si>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</si>
  <si>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</si>
  <si>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</si>
  <si>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</si>
  <si>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</si>
  <si>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</si>
  <si>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</si>
  <si>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</si>
  <si>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</si>
  <si>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</si>
  <si>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</si>
  <si>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</si>
  <si>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</si>
  <si>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</si>
  <si>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</si>
  <si>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</si>
  <si>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</si>
  <si>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</si>
  <si>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</si>
  <si>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</si>
  <si>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</si>
  <si>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</si>
  <si>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</si>
  <si>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</si>
  <si>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</si>
  <si>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</si>
  <si>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</si>
  <si>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</si>
  <si>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</si>
  <si>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</si>
  <si>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</si>
  <si>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</si>
  <si>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</si>
  <si>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</si>
  <si>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</si>
  <si>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</si>
  <si>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</si>
  <si>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</si>
  <si>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</si>
  <si>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</si>
  <si>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</si>
  <si>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</si>
  <si>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</si>
  <si>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</si>
  <si>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</si>
  <si>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</si>
  <si>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</si>
  <si>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</si>
  <si>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</si>
  <si>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</si>
  <si>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</si>
  <si>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</si>
  <si>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</si>
  <si>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</si>
  <si>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</si>
  <si>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</si>
  <si>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</si>
  <si>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</si>
  <si>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</si>
  <si>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</si>
  <si>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</si>
  <si>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</si>
  <si>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</si>
  <si>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</si>
  <si>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</si>
  <si>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</si>
  <si>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</si>
  <si>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</si>
  <si>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</si>
  <si>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</si>
  <si>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</si>
  <si>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INFERNO</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</si>
  <si>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</si>
  <si>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</si>
  <si>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</si>
  <si>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</si>
  <si>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</si>
  <si>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</si>
  <si>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</si>
  <si>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</si>
  <si>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</si>
  <si>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</si>
  <si>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</si>
  <si>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</si>
  <si>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</si>
  <si>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</si>
  <si>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</si>
  <si>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Black / Ambient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</si>
  <si>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</si>
  <si>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</si>
  <si>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</si>
  <si>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</si>
  <si>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</si>
  <si>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</si>
  <si>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</si>
  <si>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</si>
  <si>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</si>
  <si>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</si>
  <si>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</si>
  <si>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</si>
  <si>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</si>
  <si>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</si>
  <si>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</si>
  <si>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</si>
  <si>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</si>
  <si>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</si>
  <si>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</si>
  <si>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</si>
  <si>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</si>
  <si>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</si>
  <si>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</si>
  <si>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</si>
  <si>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</si>
  <si>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</si>
  <si>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</si>
  <si>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</si>
  <si>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</si>
  <si>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</si>
  <si>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</si>
  <si>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</si>
  <si>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</si>
  <si>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</si>
  <si>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</si>
  <si>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</si>
  <si>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</si>
  <si>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</si>
  <si>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</si>
  <si>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</si>
  <si>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</si>
  <si>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</si>
  <si>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</si>
  <si>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</si>
  <si>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</si>
  <si>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</si>
  <si>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</si>
  <si>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ERAZOR</t>
  </si>
  <si>
    <t>Dust Monuments</t>
  </si>
  <si>
    <t>Darkened Black / Thrash Metal</t>
  </si>
  <si>
    <t>PUTRID TORSO</t>
  </si>
  <si>
    <t>Grave Desecrating Ritual</t>
  </si>
  <si>
    <t>Germany / Sweden</t>
  </si>
  <si>
    <t>CIRITH GORGOR</t>
  </si>
  <si>
    <t>Morbid Skull</t>
  </si>
  <si>
    <t>PERDITION</t>
  </si>
  <si>
    <t>Los oscuros inicios de Blaze Of Perdition</t>
  </si>
  <si>
    <t>III</t>
  </si>
  <si>
    <t xml:space="preserve">XERPENTH / PROFANOS </t>
  </si>
  <si>
    <t>Contemplatvs Nigredvm Revelationem</t>
  </si>
  <si>
    <t>Dos hordas de ocultista Black / Death Metal desde Medellin</t>
  </si>
  <si>
    <t>Ill OMEN</t>
  </si>
  <si>
    <t>Æ.Thy.Rift</t>
  </si>
  <si>
    <t>AZAGHAL</t>
  </si>
  <si>
    <t xml:space="preserve">OPHICVS </t>
  </si>
  <si>
    <t>Austenitized / Tribulacion</t>
  </si>
  <si>
    <t>Hibernum In Perpetuum</t>
  </si>
  <si>
    <t>Edición especial en doble CD, incluye los demos previos del '91-'92 y el Split del '93</t>
  </si>
  <si>
    <t>URFAUST</t>
  </si>
  <si>
    <t>NAGELFAR</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</si>
  <si>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</si>
  <si>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</si>
  <si>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</si>
  <si>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</si>
  <si>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</si>
  <si>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</si>
  <si>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</si>
  <si>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</si>
  <si>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</si>
  <si>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</si>
  <si>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</si>
  <si>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</si>
  <si>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</si>
  <si>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</si>
  <si>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</si>
  <si>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</si>
  <si>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</si>
  <si>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Black Terror Metal , album 2008, licencia exclusiva de Moribund, 16 paginas booklet</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</si>
  <si>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</si>
  <si>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</si>
  <si>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</si>
  <si>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</si>
  <si>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</si>
  <si>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</si>
  <si>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</si>
  <si>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</si>
  <si>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</si>
  <si>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</si>
  <si>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FLUISTERWOUD</t>
  </si>
  <si>
    <t>Laat Alle Hoop Varen</t>
  </si>
  <si>
    <t>WEDERGANGER</t>
  </si>
  <si>
    <t>Halfvergaan Ontwaakt</t>
  </si>
  <si>
    <t>Black Metal, hardcover Digipack</t>
  </si>
  <si>
    <t>WHISKEY &amp; FUNERAL</t>
  </si>
  <si>
    <t>Jesus Is Guilty</t>
  </si>
  <si>
    <t>Intenso &amp; brutal Death Metal desde Italia , en la vena de Deicide</t>
  </si>
  <si>
    <t>NECROPHOBIC</t>
  </si>
  <si>
    <t>Black Metal, con Nachtraaf de URFAUST en la bateria</t>
  </si>
  <si>
    <t xml:space="preserve">Atmospheric Black Metal </t>
  </si>
  <si>
    <t>Iš Kartos į Kartą</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</si>
  <si>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</si>
  <si>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</si>
  <si>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</si>
  <si>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</si>
  <si>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</si>
  <si>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</si>
  <si>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</si>
  <si>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</si>
  <si>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</si>
  <si>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</si>
  <si>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</si>
  <si>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</si>
  <si>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</si>
  <si>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</si>
  <si>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</si>
  <si>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</si>
  <si>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</si>
  <si>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</si>
  <si>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</si>
  <si>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</si>
  <si>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</si>
  <si>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</si>
  <si>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</si>
  <si>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</si>
  <si>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</si>
  <si>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</si>
  <si>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</si>
  <si>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</si>
  <si>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</si>
  <si>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</si>
  <si>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</si>
  <si>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</si>
  <si>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</si>
  <si>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</si>
  <si>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</si>
  <si>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</si>
  <si>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</si>
  <si>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</si>
  <si>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</si>
  <si>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</si>
  <si>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</si>
  <si>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</si>
  <si>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</si>
  <si>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</si>
  <si>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</si>
  <si>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</si>
  <si>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</si>
  <si>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</si>
  <si>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</si>
  <si>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</si>
  <si>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</si>
  <si>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</si>
  <si>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</si>
  <si>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</si>
  <si>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</si>
  <si>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</si>
  <si>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</si>
  <si>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</si>
  <si>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</si>
  <si>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</si>
  <si>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</si>
  <si>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</si>
  <si>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</si>
  <si>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</si>
  <si>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</si>
  <si>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</si>
  <si>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</si>
  <si>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</si>
  <si>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</si>
  <si>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</si>
  <si>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</si>
  <si>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</si>
  <si>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</si>
  <si>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</si>
  <si>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</si>
  <si>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Brutal Death Metal, album 2018</t>
  </si>
  <si>
    <t>Technical Brutal Death Metal, album 2016</t>
  </si>
  <si>
    <t>EREB ALTOR</t>
  </si>
  <si>
    <t>Black Metal, album 2000</t>
  </si>
  <si>
    <t xml:space="preserve">MOR DAGOR </t>
  </si>
  <si>
    <t xml:space="preserve">CAINAN DAWN </t>
  </si>
  <si>
    <t>F.O.H.A.T.</t>
  </si>
  <si>
    <t xml:space="preserve">Hombre: Oveja Negra Del Universo / Lo Que Siento Por Ti </t>
  </si>
  <si>
    <t>Nordvis Produktion</t>
  </si>
  <si>
    <t>OVATE</t>
  </si>
  <si>
    <t>Ovate</t>
  </si>
  <si>
    <t xml:space="preserve">NOCTURNAL BREED	</t>
  </si>
  <si>
    <t xml:space="preserve">MORD </t>
  </si>
  <si>
    <t>Suppliciter Exoro Te</t>
  </si>
  <si>
    <t>IGNIS GEHENNA</t>
  </si>
  <si>
    <t>PESTILENTIAL SHADOWS</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</si>
  <si>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</si>
  <si>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</si>
  <si>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</si>
  <si>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</si>
  <si>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</si>
  <si>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</si>
  <si>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</si>
  <si>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</si>
  <si>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</si>
  <si>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</si>
  <si>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</si>
  <si>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</si>
  <si>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</si>
  <si>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</si>
  <si>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</si>
  <si>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</si>
  <si>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</si>
  <si>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</si>
  <si>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</si>
  <si>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</si>
  <si>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</si>
  <si>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</si>
  <si>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</si>
  <si>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</si>
  <si>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Amor Fati</t>
  </si>
  <si>
    <t>Sovereign</t>
  </si>
  <si>
    <t>Brutal Death Metal, album 2019</t>
  </si>
  <si>
    <t>Throats Prods</t>
  </si>
  <si>
    <t>Private Judgement Day</t>
  </si>
  <si>
    <t>HETROERTZEN</t>
  </si>
  <si>
    <t>Ain Soph Aur</t>
  </si>
  <si>
    <t>GOAT TORMENT</t>
  </si>
  <si>
    <t>Black Metal, album 2016</t>
  </si>
  <si>
    <t>Israel</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</si>
  <si>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</si>
  <si>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</si>
  <si>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</si>
  <si>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</si>
  <si>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</si>
  <si>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</si>
  <si>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</si>
  <si>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</si>
  <si>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</si>
  <si>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</si>
  <si>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</si>
  <si>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</si>
  <si>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</si>
  <si>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</si>
  <si>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</si>
  <si>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</si>
  <si>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</si>
  <si>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</si>
  <si>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Lithuanian Pagan Metal, album 2005</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</si>
  <si>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</si>
  <si>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</si>
  <si>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</si>
  <si>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</si>
  <si>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</si>
  <si>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</si>
  <si>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</si>
  <si>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</si>
  <si>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</si>
  <si>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</si>
  <si>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</si>
  <si>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</si>
  <si>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</si>
  <si>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</si>
  <si>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</si>
  <si>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</si>
  <si>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</si>
  <si>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LANTERN</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</si>
  <si>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</si>
  <si>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</si>
  <si>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</si>
  <si>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</si>
  <si>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</si>
  <si>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</si>
  <si>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</si>
  <si>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</si>
  <si>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</si>
  <si>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</si>
  <si>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</si>
  <si>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</si>
  <si>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</si>
  <si>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</si>
  <si>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</si>
  <si>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</si>
  <si>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</si>
  <si>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</si>
  <si>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</si>
  <si>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</si>
  <si>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</si>
  <si>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Humanity's Plague Prods</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</si>
  <si>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</si>
  <si>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</si>
  <si>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</si>
  <si>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</si>
  <si>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</si>
  <si>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</si>
  <si>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</si>
  <si>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</si>
  <si>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</si>
  <si>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</si>
  <si>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</si>
  <si>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</si>
  <si>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</si>
  <si>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</si>
  <si>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</si>
  <si>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</si>
  <si>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</si>
  <si>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</si>
  <si>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</si>
  <si>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</si>
  <si>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</si>
  <si>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</si>
  <si>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</si>
  <si>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</si>
  <si>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</si>
  <si>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</si>
  <si>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</si>
  <si>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</si>
  <si>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</si>
  <si>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</si>
  <si>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</si>
  <si>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</si>
  <si>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</si>
  <si>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</si>
  <si>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</si>
  <si>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</si>
  <si>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TOTAL HATE</t>
  </si>
  <si>
    <t xml:space="preserve">Depopulating Planet Earth </t>
  </si>
  <si>
    <t>Primer full album 2008 , despiadado Black metal</t>
  </si>
  <si>
    <t>IMPIETY</t>
  </si>
  <si>
    <t xml:space="preserve">SUPPLICIUM	</t>
  </si>
  <si>
    <t>Magna Atra Missa</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</si>
  <si>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</si>
  <si>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</si>
  <si>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</si>
  <si>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</si>
  <si>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</si>
  <si>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</si>
  <si>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</si>
  <si>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</si>
  <si>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</si>
  <si>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</si>
  <si>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</si>
  <si>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</si>
  <si>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</si>
  <si>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DEATHROW</t>
  </si>
  <si>
    <t>The Eerie Sound of the Slow Awakening</t>
  </si>
  <si>
    <t>ROTTING CHRIST</t>
  </si>
  <si>
    <t>ANTIFLESH</t>
  </si>
  <si>
    <t>Ashes</t>
  </si>
  <si>
    <t>Black Metal,  primer full album 2020, incluye  Ep “ In Peccatis Nostris In Sanguine”  2014</t>
  </si>
  <si>
    <t>Black Metal, album 2019 , Hardcover Digipack con librillo</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</si>
  <si>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</si>
  <si>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</si>
  <si>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</si>
  <si>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</si>
  <si>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</si>
  <si>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</si>
  <si>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</si>
  <si>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</si>
  <si>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</si>
  <si>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</si>
  <si>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</si>
  <si>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</si>
  <si>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</si>
  <si>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</si>
  <si>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</si>
  <si>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</si>
  <si>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</si>
  <si>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</si>
  <si>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</si>
  <si>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</si>
  <si>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</si>
  <si>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</si>
  <si>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 xml:space="preserve">Darker than Black </t>
  </si>
  <si>
    <t>Black / Death Metal, album 2009</t>
  </si>
  <si>
    <t>PUTREFIED CORPSE</t>
  </si>
  <si>
    <t>Left to Rot</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</si>
  <si>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</si>
  <si>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</si>
  <si>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</si>
  <si>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</si>
  <si>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</si>
  <si>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</si>
  <si>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</si>
  <si>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</si>
  <si>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</si>
  <si>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</si>
  <si>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</si>
  <si>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</si>
  <si>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</si>
  <si>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</si>
  <si>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</si>
  <si>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</si>
  <si>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</si>
  <si>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</si>
  <si>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</si>
  <si>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</si>
  <si>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</si>
  <si>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</si>
  <si>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</si>
  <si>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</si>
  <si>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</si>
  <si>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</si>
  <si>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Praesaepultus</t>
  </si>
  <si>
    <t>Pagan Black Metal, album 2012</t>
  </si>
  <si>
    <t>SAQRA'S CULT</t>
  </si>
  <si>
    <t>The 9th King</t>
  </si>
  <si>
    <t>Glorify Bestial Quartering</t>
  </si>
  <si>
    <t>Brutal Grinding Death Metal, album 2016</t>
  </si>
  <si>
    <t>DECREPID</t>
  </si>
  <si>
    <t>OSSUARY ANEX</t>
  </si>
  <si>
    <t>Obscurantism Apogee</t>
  </si>
  <si>
    <t>DESECRESY</t>
  </si>
  <si>
    <t>Osseous Empire</t>
  </si>
  <si>
    <t>Death Metal. Album 2015</t>
  </si>
  <si>
    <t>Born Undead</t>
  </si>
  <si>
    <t>DVD A5 Digibook en pasta dura, incluye live 2010, documental, bonus live, extras..</t>
  </si>
  <si>
    <t>Belgium</t>
  </si>
  <si>
    <t xml:space="preserve">EMBRIONAL </t>
  </si>
  <si>
    <t>The Devil Inside</t>
  </si>
  <si>
    <t>Potente y oscuro Death Metal Polaco, album 2015</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</si>
  <si>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</si>
  <si>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</si>
  <si>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</si>
  <si>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</si>
  <si>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</si>
  <si>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</si>
  <si>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</si>
  <si>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</si>
  <si>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</si>
  <si>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</si>
  <si>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</si>
  <si>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</si>
  <si>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</si>
  <si>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</si>
  <si>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DIMMU BORGIR</t>
  </si>
  <si>
    <t>Eonian</t>
  </si>
  <si>
    <t>Symphonic Black Metal, album 2018</t>
  </si>
  <si>
    <t>UNLEASHED</t>
  </si>
  <si>
    <t>NEBIROS (Germany)</t>
  </si>
  <si>
    <t>VII</t>
  </si>
  <si>
    <t>NORTHERN PLAGUE</t>
  </si>
  <si>
    <t>Manifesto</t>
  </si>
  <si>
    <t>Black / Death Metal, album 2014</t>
  </si>
  <si>
    <t>Vendetta Recs</t>
  </si>
  <si>
    <t>IMPERADOR BELIAL</t>
  </si>
  <si>
    <t>Curse of Belial</t>
  </si>
  <si>
    <t>LECTERN</t>
  </si>
  <si>
    <t>Precept of Delator</t>
  </si>
  <si>
    <t>Via Nocturna</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</si>
  <si>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</si>
  <si>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</si>
  <si>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</si>
  <si>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</si>
  <si>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</si>
  <si>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</si>
  <si>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</si>
  <si>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</si>
  <si>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</si>
  <si>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</si>
  <si>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</si>
  <si>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</si>
  <si>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</si>
  <si>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</si>
  <si>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</si>
  <si>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</si>
  <si>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</si>
  <si>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Black Metal / Ambient</t>
  </si>
  <si>
    <t>SUN WORSHIP</t>
  </si>
  <si>
    <t>Emanations of Desolation</t>
  </si>
  <si>
    <t>MIDNIGHT CALLINGS</t>
  </si>
  <si>
    <t>Pilgrims of the Black Hole</t>
  </si>
  <si>
    <t>Into Dungeons</t>
  </si>
  <si>
    <t>ASTRIDE A SERPENT</t>
  </si>
  <si>
    <t>The Hunt</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</si>
  <si>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</si>
  <si>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</si>
  <si>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</si>
  <si>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</si>
  <si>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</si>
  <si>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</si>
  <si>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</si>
  <si>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</si>
  <si>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</si>
  <si>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</si>
  <si>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</si>
  <si>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</si>
  <si>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</si>
  <si>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</si>
  <si>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</si>
  <si>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TENEBRAE IN PERPETUUM</t>
  </si>
  <si>
    <t>Anorexia Obscura</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</si>
  <si>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</si>
  <si>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</si>
  <si>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</si>
  <si>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</si>
  <si>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</si>
  <si>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</si>
  <si>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</si>
  <si>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</si>
  <si>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</si>
  <si>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</si>
  <si>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</si>
  <si>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</si>
  <si>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</si>
  <si>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</si>
  <si>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</si>
  <si>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</si>
  <si>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</si>
  <si>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</si>
  <si>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IMPALER OF PEST / BLACK GOAT DOMINIUM</t>
  </si>
  <si>
    <t>Hordas de Muerte</t>
  </si>
  <si>
    <t>Col / Panamá</t>
  </si>
  <si>
    <t>BEWITCHED (Chile)</t>
  </si>
  <si>
    <t>Aberrado y pútrido sonido del caos, 13 oscuras letanías del mas pestilente Metal de muerte…</t>
  </si>
  <si>
    <t>Black Metal, album  2021</t>
  </si>
  <si>
    <t>NÅSTRÖND</t>
  </si>
  <si>
    <t>Obumbratus Spiritus</t>
  </si>
  <si>
    <t>Raw Occult Black Metal desde Medellín</t>
  </si>
  <si>
    <t>Kruzifixxion</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</si>
  <si>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</si>
  <si>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</si>
  <si>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</si>
  <si>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</si>
  <si>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</si>
  <si>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</si>
  <si>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</si>
  <si>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</si>
  <si>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</si>
  <si>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</si>
  <si>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</si>
  <si>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</si>
  <si>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</si>
  <si>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</si>
  <si>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</si>
  <si>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</si>
  <si>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</si>
  <si>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</si>
  <si>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</si>
  <si>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REVOLTING</t>
  </si>
  <si>
    <t>Slovakia</t>
  </si>
  <si>
    <t>Gatefold 2LP (Black Vinyl)</t>
  </si>
  <si>
    <t>Streams of Darkness</t>
  </si>
  <si>
    <t>Old School Death Metal, album 2020</t>
  </si>
  <si>
    <t>Death Metal, album 2019</t>
  </si>
  <si>
    <t>de Tribulación en CD/Digi NO  tienen costo de envio.</t>
  </si>
  <si>
    <t>LVCIFYRE</t>
  </si>
  <si>
    <t>The Broken Seal</t>
  </si>
  <si>
    <t>Black / Death Metal, album 2021</t>
  </si>
  <si>
    <t>Black Metal, segundo full album 2003</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</si>
  <si>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</si>
  <si>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</si>
  <si>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</si>
  <si>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</si>
  <si>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</si>
  <si>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</si>
  <si>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</si>
  <si>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</si>
  <si>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</si>
  <si>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</si>
  <si>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</si>
  <si>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</si>
  <si>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</si>
  <si>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</si>
  <si>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</si>
  <si>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</si>
  <si>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</si>
  <si>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</si>
  <si>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</si>
  <si>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</si>
  <si>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</si>
  <si>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</si>
  <si>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</si>
  <si>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</si>
  <si>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</si>
  <si>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</si>
  <si>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</si>
  <si>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</si>
  <si>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</si>
  <si>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</si>
  <si>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</si>
  <si>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</si>
  <si>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</si>
  <si>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</si>
  <si>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</si>
  <si>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</si>
  <si>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</si>
  <si>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</si>
  <si>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</si>
  <si>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</si>
  <si>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</si>
  <si>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</si>
  <si>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</si>
  <si>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</si>
  <si>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</si>
  <si>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</si>
  <si>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</si>
  <si>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</si>
  <si>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</si>
  <si>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</si>
  <si>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</si>
  <si>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Besvärtade Strofer</t>
  </si>
  <si>
    <t>LEKAMEN ILLUSIONEN KALLET  (LIK)</t>
  </si>
  <si>
    <t>Black Metal / Rock, album 2005, proyecto de  Graav de la horda Armagedda</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</si>
  <si>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</si>
  <si>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</si>
  <si>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</si>
  <si>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</si>
  <si>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</si>
  <si>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</si>
  <si>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</si>
  <si>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</si>
  <si>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</si>
  <si>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</si>
  <si>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</si>
  <si>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</si>
  <si>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</si>
  <si>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Gastrike</t>
  </si>
  <si>
    <t>Vargtimman</t>
  </si>
  <si>
    <t>The End</t>
  </si>
  <si>
    <t>I Döden</t>
  </si>
  <si>
    <t>Atmospheric Black Metal, album 2014, incluye poster y 3 bonus tracks</t>
  </si>
  <si>
    <t>Blood of Tyrants</t>
  </si>
  <si>
    <t>Speed Metal, album 2000</t>
  </si>
  <si>
    <t>ENDSEEKER</t>
  </si>
  <si>
    <t>Flesh Hammer Prophecy</t>
  </si>
  <si>
    <t>DAWN</t>
  </si>
  <si>
    <t>DEROGATORY</t>
  </si>
  <si>
    <t>Above All Else</t>
  </si>
  <si>
    <t>Death Metal, unico album 2013</t>
  </si>
  <si>
    <t xml:space="preserve">ACRIMONIOUS	</t>
  </si>
  <si>
    <t>Visages of the Unspeakable</t>
  </si>
  <si>
    <t>Death Metal,  album 2015</t>
  </si>
  <si>
    <t>CULT OF ERINYES</t>
  </si>
  <si>
    <t>Æstivation</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</si>
  <si>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</si>
  <si>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</si>
  <si>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</si>
  <si>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</si>
  <si>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</si>
  <si>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</si>
  <si>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</si>
  <si>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</si>
  <si>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</si>
  <si>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</si>
  <si>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 xml:space="preserve">The Devil's Elixirs </t>
  </si>
  <si>
    <t>LP (Silver / Black Splatter Vinyl)</t>
  </si>
  <si>
    <t>Dimensions</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</si>
  <si>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</si>
  <si>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</si>
  <si>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</si>
  <si>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</si>
  <si>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</si>
  <si>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</si>
  <si>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</si>
  <si>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</si>
  <si>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</si>
  <si>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</si>
  <si>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</si>
  <si>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</si>
  <si>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</si>
  <si>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</si>
  <si>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</si>
  <si>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</si>
  <si>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</si>
  <si>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</si>
  <si>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</si>
  <si>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</si>
  <si>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</si>
  <si>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</si>
  <si>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</si>
  <si>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</si>
  <si>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</si>
  <si>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LP (Dark Red Vinyl)</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</si>
  <si>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</si>
  <si>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</si>
  <si>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</si>
  <si>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</si>
  <si>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</si>
  <si>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</si>
  <si>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</si>
  <si>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</si>
  <si>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</si>
  <si>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</si>
  <si>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DEMONIZER</t>
  </si>
  <si>
    <t>Triumphator</t>
  </si>
  <si>
    <t>Black / Thrash Metal, album 2008</t>
  </si>
  <si>
    <t>PROSCRIPTOR MCGOVERN’S APSÛ</t>
  </si>
  <si>
    <t>Proscriptor McGovern’s Apsû</t>
  </si>
  <si>
    <t>VARATHRON</t>
  </si>
  <si>
    <t>Gatefold LP (Picture Vinyl)</t>
  </si>
  <si>
    <t>Art of Propaganda</t>
  </si>
  <si>
    <t xml:space="preserve">ENTHRONED </t>
  </si>
  <si>
    <t xml:space="preserve">ACHERONTAS  / NIGHTBRINGER  </t>
  </si>
  <si>
    <t xml:space="preserve"> The Ruins of Edom</t>
  </si>
  <si>
    <t>Occult Black Metal, split Digipack a 3 paneles</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</si>
  <si>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</si>
  <si>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</si>
  <si>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</si>
  <si>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</si>
  <si>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</si>
  <si>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</si>
  <si>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</si>
  <si>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</si>
  <si>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</si>
  <si>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</si>
  <si>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</si>
  <si>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</si>
  <si>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</si>
  <si>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</si>
  <si>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</si>
  <si>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</si>
  <si>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</si>
  <si>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</si>
  <si>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</si>
  <si>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</si>
  <si>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</si>
  <si>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</si>
  <si>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</si>
  <si>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</si>
  <si>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</si>
  <si>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</si>
  <si>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</si>
  <si>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</si>
  <si>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</si>
  <si>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</si>
  <si>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</si>
  <si>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</si>
  <si>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HALPHAS</t>
  </si>
  <si>
    <t>Dawn of a Crimson Empire</t>
  </si>
  <si>
    <t>Gatefold LP (Red / Black Splatter Vinyl)</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</si>
  <si>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</si>
  <si>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</si>
  <si>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</si>
  <si>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</si>
  <si>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</si>
  <si>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</si>
  <si>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</si>
  <si>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</si>
  <si>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</si>
  <si>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</si>
  <si>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</si>
  <si>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REGARDE LES HOMMES TOMBER</t>
  </si>
  <si>
    <t>Sludge / Black Metal</t>
  </si>
  <si>
    <t>Atmospheric Black Metal, album 2020</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</si>
  <si>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</si>
  <si>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</si>
  <si>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</si>
  <si>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</si>
  <si>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</si>
  <si>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</si>
  <si>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</si>
  <si>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</si>
  <si>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</si>
  <si>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</si>
  <si>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</si>
  <si>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</si>
  <si>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</si>
  <si>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GRATZUG</t>
  </si>
  <si>
    <t>Mondtore</t>
  </si>
  <si>
    <t>Black Metal, album 2002</t>
  </si>
  <si>
    <t>Black Metal, album debut 2012, doble vinilo</t>
  </si>
  <si>
    <t>Vid De Vånnalösas Häxbål</t>
  </si>
  <si>
    <t>SKIDDAW</t>
  </si>
  <si>
    <t>Oathbreaker</t>
  </si>
  <si>
    <t xml:space="preserve">Black Metal, album 2020 </t>
  </si>
  <si>
    <t>STILLHET</t>
  </si>
  <si>
    <t>Gjemt i Skyggene</t>
  </si>
  <si>
    <t>Melancholic Norwegian Black Metal, Demo 2004, 34 mins</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</si>
  <si>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</si>
  <si>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</si>
  <si>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</si>
  <si>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</si>
  <si>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</si>
  <si>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</si>
  <si>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</si>
  <si>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</si>
  <si>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</si>
  <si>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</si>
  <si>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</si>
  <si>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</si>
  <si>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</si>
  <si>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</si>
  <si>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</si>
  <si>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</si>
  <si>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Brutal Death Metal, album 2005</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</si>
  <si>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</si>
  <si>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</si>
  <si>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</si>
  <si>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</si>
  <si>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</si>
  <si>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</si>
  <si>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</si>
  <si>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</si>
  <si>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</si>
  <si>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</si>
  <si>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</si>
  <si>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</si>
  <si>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</si>
  <si>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</si>
  <si>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</si>
  <si>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</si>
  <si>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</si>
  <si>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</si>
  <si>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</si>
  <si>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</si>
  <si>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</si>
  <si>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</si>
  <si>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</si>
  <si>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</si>
  <si>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</si>
  <si>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</si>
  <si>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</si>
  <si>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</si>
  <si>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</si>
  <si>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STRAPPADO</t>
  </si>
  <si>
    <t>Exigit Sincerae Devotionis Affectus</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</si>
  <si>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</si>
  <si>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</si>
  <si>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</si>
  <si>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</si>
  <si>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</si>
  <si>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</si>
  <si>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</si>
  <si>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</si>
  <si>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</si>
  <si>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</si>
  <si>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</si>
  <si>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</si>
  <si>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</si>
  <si>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</si>
  <si>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</si>
  <si>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</si>
  <si>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</si>
  <si>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</si>
  <si>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</si>
  <si>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FUSTILARIAN</t>
  </si>
  <si>
    <t>All This Promiscuous Decadence</t>
  </si>
  <si>
    <t>Black Metal, álbum 2021</t>
  </si>
  <si>
    <t>Atmospheric Black Metal, album 2022</t>
  </si>
  <si>
    <t>SHADOWS UNDER ARMS</t>
  </si>
  <si>
    <t>From the Abyss... to the Throne</t>
  </si>
  <si>
    <t>Astral Nightmare Prods</t>
  </si>
  <si>
    <t>Black Metal, mas de dos horas copilatorias en doble Digipack con Ep, rehearsals, temas ineditos..., incluye full librillo</t>
  </si>
  <si>
    <t xml:space="preserve">The Art of Violent Torture </t>
  </si>
  <si>
    <t xml:space="preserve">The Ancient Spirits of Decay </t>
  </si>
  <si>
    <t xml:space="preserve">ATROCIOUS ABNORMALITY 			</t>
  </si>
  <si>
    <t xml:space="preserve">Formed in Disgust	</t>
  </si>
  <si>
    <t xml:space="preserve">DISFIGURED </t>
  </si>
  <si>
    <t>Amputated Gorewhore</t>
  </si>
  <si>
    <t xml:space="preserve">EXECRATION				</t>
  </si>
  <si>
    <t xml:space="preserve">A Feast for the Wretched	</t>
  </si>
  <si>
    <t>SUTURE</t>
  </si>
  <si>
    <t>Carnivorous Urge to Kill</t>
  </si>
  <si>
    <t>Brutal Death Metal, album 2013</t>
  </si>
  <si>
    <t>No Sign of Life</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</si>
  <si>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</si>
  <si>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</si>
  <si>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</si>
  <si>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</si>
  <si>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</si>
  <si>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</si>
  <si>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</si>
  <si>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</si>
  <si>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</si>
  <si>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</si>
  <si>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</si>
  <si>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</si>
  <si>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</si>
  <si>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</si>
  <si>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</si>
  <si>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</si>
  <si>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</si>
  <si>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</si>
  <si>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</si>
  <si>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</si>
  <si>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</si>
  <si>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</si>
  <si>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</si>
  <si>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</si>
  <si>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</si>
  <si>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</si>
  <si>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</si>
  <si>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Viking / Black Metal, album 2012</t>
  </si>
  <si>
    <t>By Honour</t>
  </si>
  <si>
    <t>DEAD HEAD</t>
  </si>
  <si>
    <t>Slipcase 2CD</t>
  </si>
  <si>
    <t>Black Metal, álbum  2019</t>
  </si>
  <si>
    <t>Black Metal, unico full álbum 2013</t>
  </si>
  <si>
    <t>Black Metal, álbum 2012</t>
  </si>
  <si>
    <t>WINTERBLUT</t>
  </si>
  <si>
    <t>Das Aas aller Dinge</t>
  </si>
  <si>
    <t>Jesus Perversions</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</si>
  <si>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</si>
  <si>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</si>
  <si>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</si>
  <si>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</si>
  <si>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</si>
  <si>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</si>
  <si>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</si>
  <si>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</si>
  <si>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</si>
  <si>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</si>
  <si>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</si>
  <si>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</si>
  <si>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</si>
  <si>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</si>
  <si>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</si>
  <si>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Rapido y agresivo Black Metal, álbum debut del '97, incluye 2 bonus tracks</t>
  </si>
  <si>
    <t>The Rage of the Northmen</t>
  </si>
  <si>
    <t>Talla S</t>
  </si>
  <si>
    <t>NECRONY</t>
  </si>
  <si>
    <t>Pathological Performances</t>
  </si>
  <si>
    <t>LP (Clear / Red Vinyl)</t>
  </si>
  <si>
    <t>MORTUARIAL AVSHY</t>
  </si>
  <si>
    <t>Dissonat Path (The First Two Proclamations of Hate)</t>
  </si>
  <si>
    <t>Nattramn</t>
  </si>
  <si>
    <t>Viking / Black Metal, album 2015</t>
  </si>
  <si>
    <t>Fenris Kindir</t>
  </si>
  <si>
    <t>Helvítismyrkr</t>
  </si>
  <si>
    <t>Pagan Black Metal, album 2008, full librillo</t>
  </si>
  <si>
    <t>Doom Metal</t>
  </si>
  <si>
    <t xml:space="preserve">Black / Death </t>
  </si>
  <si>
    <t xml:space="preserve">Brutal Death </t>
  </si>
  <si>
    <t>Death / Black</t>
  </si>
  <si>
    <t>Black / Death</t>
  </si>
  <si>
    <t>Old School Death Metal  con Rogga Johansson (Paganizer...) en las vocales</t>
  </si>
  <si>
    <t>LP  (Red Vinyl)</t>
  </si>
  <si>
    <t>ORFUS</t>
  </si>
  <si>
    <t>Ceremony of Darkness</t>
  </si>
  <si>
    <t>Spread Evil Recs</t>
  </si>
  <si>
    <t>Melodic Black Metal, Ep 2020  25:21 min</t>
  </si>
  <si>
    <t>Black  Metal</t>
  </si>
  <si>
    <t>Occult Black Metal</t>
  </si>
  <si>
    <t>Black Metal / Rock</t>
  </si>
  <si>
    <t xml:space="preserve">Thrash / Black </t>
  </si>
  <si>
    <t xml:space="preserve">Death / Doom </t>
  </si>
  <si>
    <t>HEINOUS</t>
  </si>
  <si>
    <t>BETHLEHEM</t>
  </si>
  <si>
    <t>A5 Digibook</t>
  </si>
  <si>
    <t>https://www.tribulacionproductions.com (en mantenimiento)</t>
  </si>
  <si>
    <t>NARVIK</t>
  </si>
  <si>
    <t>Black Metal, Ep 2019, 25:26 mins</t>
  </si>
  <si>
    <t>Thoughtless Light</t>
  </si>
  <si>
    <t xml:space="preserve">Avant-garde/Black/Industrial </t>
  </si>
  <si>
    <t>ERZFEYND</t>
  </si>
  <si>
    <t>Muspilli</t>
  </si>
  <si>
    <t>LP (Green Vinyl)</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</si>
  <si>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</si>
  <si>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</si>
  <si>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</si>
  <si>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</si>
  <si>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</si>
  <si>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</si>
  <si>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</si>
  <si>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</si>
  <si>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</si>
  <si>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</si>
  <si>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</si>
  <si>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</si>
  <si>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</si>
  <si>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</si>
  <si>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</si>
  <si>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</si>
  <si>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</si>
  <si>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</si>
  <si>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</si>
  <si>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</si>
  <si>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CORPUS CHRISTII</t>
  </si>
  <si>
    <t>PaleMoon</t>
  </si>
  <si>
    <t>Black Metal, abum 2015</t>
  </si>
  <si>
    <t>TRINITAS</t>
  </si>
  <si>
    <t>Total Heresy</t>
  </si>
  <si>
    <t>Black Metal, album 2022, incluye estuche, limitado a 366 copias</t>
  </si>
  <si>
    <t>LP (Red / Brown Marble Vinyl)</t>
  </si>
  <si>
    <t>Atmospheric BM / Dark Ambient</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</si>
  <si>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</si>
  <si>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</si>
  <si>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</si>
  <si>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</si>
  <si>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</si>
  <si>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</si>
  <si>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</si>
  <si>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</si>
  <si>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</si>
  <si>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</si>
  <si>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</si>
  <si>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</si>
  <si>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Post-Black Metal</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</si>
  <si>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</si>
  <si>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</si>
  <si>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</si>
  <si>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</si>
  <si>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</si>
  <si>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</si>
  <si>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</si>
  <si>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</si>
  <si>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</si>
  <si>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</si>
  <si>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</si>
  <si>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</si>
  <si>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</si>
  <si>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</si>
  <si>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</si>
  <si>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</si>
  <si>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</si>
  <si>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LAGO</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</si>
  <si>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</si>
  <si>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</si>
  <si>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</si>
  <si>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</si>
  <si>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</si>
  <si>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</si>
  <si>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</si>
  <si>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GLOAM</t>
  </si>
  <si>
    <t>Death Is the Beginning</t>
  </si>
  <si>
    <t>Death / Doom Metal, Ep 2017</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</si>
  <si>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</si>
  <si>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</si>
  <si>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</si>
  <si>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</si>
  <si>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</si>
  <si>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</si>
  <si>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</si>
  <si>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</si>
  <si>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</si>
  <si>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</si>
  <si>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</si>
  <si>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</si>
  <si>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</si>
  <si>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</si>
  <si>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</si>
  <si>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</si>
  <si>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</si>
  <si>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</si>
  <si>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</si>
  <si>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</si>
  <si>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</si>
  <si>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</si>
  <si>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</si>
  <si>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</si>
  <si>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</si>
  <si>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</si>
  <si>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</si>
  <si>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Disembody</t>
  </si>
  <si>
    <t>Black / Thrash Metal, tercer album del '93</t>
  </si>
  <si>
    <t>Eld</t>
  </si>
  <si>
    <t>Black / Viking Metal, tercer album del ´97</t>
  </si>
  <si>
    <t>ANTEDILUVIAN</t>
  </si>
  <si>
    <t>The Divine Punishment</t>
  </si>
  <si>
    <t>Occult Black Metal, album 2014</t>
  </si>
  <si>
    <t>Disonante y crudo Black Metal, album 2001</t>
  </si>
  <si>
    <t>Decline</t>
  </si>
  <si>
    <t>Thrash / Speed Metal, album 2010, incluye bonus tracks</t>
  </si>
  <si>
    <t>FROSTBITTEN KINGDOM</t>
  </si>
  <si>
    <t>Infidel Angel</t>
  </si>
  <si>
    <t>Black / Death Metal, album 2010</t>
  </si>
  <si>
    <t>Unveil in the Abyss</t>
  </si>
  <si>
    <t>BLAZEMTH</t>
  </si>
  <si>
    <t>Bab Al On</t>
  </si>
  <si>
    <t>TOTAL INFERNO</t>
  </si>
  <si>
    <t xml:space="preserve">Thrash/Speed/Heavy/Death </t>
  </si>
  <si>
    <t>Return of Evil Chaos</t>
  </si>
  <si>
    <t>Pure Metal</t>
  </si>
  <si>
    <t>Thrash / Speed / Heavy  /Death, album 2015</t>
  </si>
  <si>
    <t>On the Ruins of a Fallen Empire</t>
  </si>
  <si>
    <t>ATAVISMA</t>
  </si>
  <si>
    <t>7"EP (Marble Vinyl)</t>
  </si>
  <si>
    <t xml:space="preserve">Doomed Death Metal, Ep 2017 </t>
  </si>
  <si>
    <t>BLACK VUL DESTRUKTOR / ET VERBI SATHANUS</t>
  </si>
  <si>
    <t>Apocalypse Towards Apocalypse</t>
  </si>
  <si>
    <t xml:space="preserve">Argentina / Chile </t>
  </si>
  <si>
    <t>Black Metal, Split 2014</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</si>
  <si>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</si>
  <si>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</si>
  <si>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</si>
  <si>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</si>
  <si>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</si>
  <si>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</si>
  <si>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</si>
  <si>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</si>
  <si>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</si>
  <si>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</si>
  <si>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</si>
  <si>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</si>
  <si>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</si>
  <si>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</si>
  <si>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</si>
  <si>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ALDAARON</t>
  </si>
  <si>
    <t>Suprême Silence</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</si>
  <si>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</si>
  <si>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</si>
  <si>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</si>
  <si>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</si>
  <si>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</si>
  <si>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</si>
  <si>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</si>
  <si>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</si>
  <si>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</si>
  <si>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</si>
  <si>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</si>
  <si>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</si>
  <si>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</si>
  <si>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</si>
  <si>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Death/Black/Thrash</t>
  </si>
  <si>
    <t>Occult Black Metal, album 2020</t>
  </si>
  <si>
    <t>RAGNAROK</t>
  </si>
  <si>
    <t>Non Debellicata</t>
  </si>
  <si>
    <t>THRONEUM</t>
  </si>
  <si>
    <t>Old Death's Lair</t>
  </si>
  <si>
    <t>Sotpuke</t>
  </si>
  <si>
    <t xml:space="preserve">MYLING </t>
  </si>
  <si>
    <t>Black / Folk Metal, Demo 2009</t>
  </si>
  <si>
    <t>Fatal Embalmed Existence</t>
  </si>
  <si>
    <t>LP (Red Marble Vinyl)</t>
  </si>
  <si>
    <t>Arisen from the Ashes</t>
  </si>
  <si>
    <t>Drakkar Prods</t>
  </si>
  <si>
    <t>Draco Sit Mihi Dux</t>
  </si>
  <si>
    <t>Grindcore</t>
  </si>
  <si>
    <t xml:space="preserve">Symphonic Black Metal </t>
  </si>
  <si>
    <t xml:space="preserve">Symphonic / Operatic Metal </t>
  </si>
  <si>
    <t>Dawn Of The Nine</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</si>
  <si>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</si>
  <si>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</si>
  <si>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</si>
  <si>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</si>
  <si>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</si>
  <si>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</si>
  <si>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</si>
  <si>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</si>
  <si>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Black Metal, abum debut 2017</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</si>
  <si>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</si>
  <si>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</si>
  <si>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</si>
  <si>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</si>
  <si>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</si>
  <si>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</si>
  <si>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</si>
  <si>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</si>
  <si>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</si>
  <si>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</si>
  <si>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SCATTERED REMAINS</t>
  </si>
  <si>
    <t>The Sacrament of Unholy Communion</t>
  </si>
  <si>
    <t>Brutal Death Metal, Ep 2010, 20:45 min</t>
  </si>
  <si>
    <t>SOULSKINNER</t>
  </si>
  <si>
    <t>FLESH GORE</t>
  </si>
  <si>
    <t>Denial of the Scriptures</t>
  </si>
  <si>
    <t>Crypts of Ancient Wisdom</t>
  </si>
  <si>
    <t xml:space="preserve"> Shadow Kingdom Recs</t>
  </si>
  <si>
    <t xml:space="preserve">PILEDRIVER </t>
  </si>
  <si>
    <t xml:space="preserve">Metal Inquisition </t>
  </si>
  <si>
    <t xml:space="preserve">Speed / Thrash </t>
  </si>
  <si>
    <t>Speed / Thrash Metal, album debut 1984</t>
  </si>
  <si>
    <t xml:space="preserve">PROFANATICA </t>
  </si>
  <si>
    <t>The Curling Flame Of Blasphemy</t>
  </si>
  <si>
    <t>Hells Headbangers Recs</t>
  </si>
  <si>
    <t>DRUID LORD</t>
  </si>
  <si>
    <t xml:space="preserve">Relics Of The Dead </t>
  </si>
  <si>
    <t>Impío Black / Death Metal, album 2016</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</si>
  <si>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</si>
  <si>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</si>
  <si>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</si>
  <si>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</si>
  <si>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</si>
  <si>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</si>
  <si>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</si>
  <si>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</si>
  <si>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</si>
  <si>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</si>
  <si>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</si>
  <si>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</si>
  <si>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</si>
  <si>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SKÓGR</t>
  </si>
  <si>
    <t>In Obscure Darkness</t>
  </si>
  <si>
    <t>Black / Death Metal, album debut 2013</t>
  </si>
  <si>
    <t xml:space="preserve">Psalter Of The Royal Dragon Court </t>
  </si>
  <si>
    <t>Thrash / Black Metal, album 2018</t>
  </si>
  <si>
    <t>EMBALMER</t>
  </si>
  <si>
    <t>Emanations from the Crypt</t>
  </si>
  <si>
    <t xml:space="preserve">Death Metal, album 2016 + Bonus Tracks, Digipak pasta dura </t>
  </si>
  <si>
    <t xml:space="preserve">Black Metal, album 2019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</si>
  <si>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</si>
  <si>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</si>
  <si>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</si>
  <si>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</si>
  <si>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</si>
  <si>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</si>
  <si>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</si>
  <si>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</si>
  <si>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</si>
  <si>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MONGREL'S CROSS</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</si>
  <si>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</si>
  <si>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</si>
  <si>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</si>
  <si>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</si>
  <si>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</si>
  <si>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</si>
  <si>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</si>
  <si>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</si>
  <si>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</si>
  <si>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</si>
  <si>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</si>
  <si>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</si>
  <si>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</si>
  <si>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</si>
  <si>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</si>
  <si>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</si>
  <si>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</si>
  <si>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</si>
  <si>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</si>
  <si>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</si>
  <si>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</si>
  <si>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</si>
  <si>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</si>
  <si>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</si>
  <si>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</si>
  <si>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</si>
  <si>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</si>
  <si>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</si>
  <si>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</si>
  <si>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</si>
  <si>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Hammerbund</t>
  </si>
  <si>
    <t>Tirades uit de Hel</t>
  </si>
  <si>
    <t>DUIVEL</t>
  </si>
  <si>
    <t>ASKEREGN</t>
  </si>
  <si>
    <t>Brennende Åkres Grøde</t>
  </si>
  <si>
    <t>Black Metal, album 2022, incluye librillo y afiche</t>
  </si>
  <si>
    <t>WARHAMMER</t>
  </si>
  <si>
    <t>Doom / Death / Thrash</t>
  </si>
  <si>
    <t>Deathchrist</t>
  </si>
  <si>
    <t>CADAVERIC FUMES</t>
  </si>
  <si>
    <t>OTROS</t>
  </si>
  <si>
    <t>"Memorias" - Reloj de Pared</t>
  </si>
  <si>
    <t>Ascension Recs</t>
  </si>
  <si>
    <t>MESZAROTH</t>
  </si>
  <si>
    <t>Caro Data Vermibus</t>
  </si>
  <si>
    <t>TANTUM</t>
  </si>
  <si>
    <t>Advena</t>
  </si>
  <si>
    <t>RUIN LUST</t>
  </si>
  <si>
    <t>Ruin Lust</t>
  </si>
  <si>
    <t>SEIDE</t>
  </si>
  <si>
    <t>Auakistla</t>
  </si>
  <si>
    <t>Total Cd's</t>
  </si>
  <si>
    <t xml:space="preserve">Death Metal, album 2022 </t>
  </si>
  <si>
    <t>Releases:</t>
  </si>
  <si>
    <t>WhatsApp:</t>
  </si>
  <si>
    <t>(+57) 3116238504  solo mensajes</t>
  </si>
  <si>
    <t>Manizales / Santa Rosa / Pereira :  $9.000 / Vinilos $10.000</t>
  </si>
  <si>
    <t>Envios internacionales por DHL Express, rapido y seguro! precios favorables sobre 1.5 Kg</t>
  </si>
  <si>
    <t>Ciudades Principales:  $11.000 / Vinilos $12.000 - Medellín &amp; pueblos cercanos: $8.000</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</si>
  <si>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</si>
  <si>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</si>
  <si>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</si>
  <si>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BRUTUS</t>
  </si>
  <si>
    <t>Murwgebeukt</t>
  </si>
  <si>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</si>
  <si>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</si>
  <si>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</si>
  <si>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</si>
  <si>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</si>
  <si>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</si>
  <si>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</si>
  <si>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</si>
  <si>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</si>
  <si>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</si>
  <si>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</si>
  <si>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</si>
  <si>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</si>
  <si>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</si>
  <si>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</si>
  <si>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</si>
  <si>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</si>
  <si>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</si>
  <si>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</si>
  <si>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</si>
  <si>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</si>
  <si>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</si>
  <si>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</si>
  <si>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</si>
  <si>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</si>
  <si>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DECLINE OF THE I</t>
  </si>
  <si>
    <t>Johannes</t>
  </si>
  <si>
    <t>Post-Black Metal, album 2021</t>
  </si>
  <si>
    <t>Technical Death Metal, album 2010</t>
  </si>
  <si>
    <t>Black Metal, album 2023</t>
  </si>
  <si>
    <t>INTESTINAL HEX</t>
  </si>
  <si>
    <t>The Exalted Chambers of Abhorrence</t>
  </si>
  <si>
    <t>Death Metal, album debut 2021</t>
  </si>
  <si>
    <t>SADISTIC DRIVE</t>
  </si>
  <si>
    <t>Anthropophagy</t>
  </si>
  <si>
    <t>Death Metal, album debut 2020</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</si>
  <si>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</si>
  <si>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</si>
  <si>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</si>
  <si>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</si>
  <si>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</si>
  <si>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</si>
  <si>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</si>
  <si>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</si>
  <si>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https://tribulacionproductions.bandcamp.com/</t>
  </si>
  <si>
    <t xml:space="preserve">de nuestras producciones (ver pestaña RELEASES)    </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</si>
  <si>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</si>
  <si>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</si>
  <si>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</si>
  <si>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</si>
  <si>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</si>
  <si>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</si>
  <si>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</si>
  <si>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</si>
  <si>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</si>
  <si>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</si>
  <si>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</si>
  <si>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FYRNASK</t>
  </si>
  <si>
    <t>Forn</t>
  </si>
  <si>
    <t>Black Metal, incluye poster, edicion deluxe limitada a 337 copias</t>
  </si>
  <si>
    <t>LP (Smoke Vinyl) + 7" EP</t>
  </si>
  <si>
    <t xml:space="preserve">Black Metal, album 2023 </t>
  </si>
  <si>
    <t xml:space="preserve">ENVIOS SIN COSTO en Colombia para pedidos sobre $150.000 que incluyan alguna </t>
  </si>
  <si>
    <t>Ravenous</t>
  </si>
  <si>
    <t>PERISYNTI</t>
  </si>
  <si>
    <t>Hiilenmusta Lammas</t>
  </si>
  <si>
    <t>Black Metal, album 2006</t>
  </si>
  <si>
    <t xml:space="preserve">Black / Funeral </t>
  </si>
  <si>
    <t>Avant-garde Progressive Metal</t>
  </si>
  <si>
    <t>Blackened Death / Thrash Metal, album 2019</t>
  </si>
  <si>
    <t>Speed Metal</t>
  </si>
  <si>
    <t>Blackened Death</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</si>
  <si>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</si>
  <si>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</si>
  <si>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</si>
  <si>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</si>
  <si>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</si>
  <si>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</si>
  <si>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</si>
  <si>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</si>
  <si>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</si>
  <si>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</si>
  <si>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</si>
  <si>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</si>
  <si>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</si>
  <si>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</si>
  <si>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</si>
  <si>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</si>
  <si>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</si>
  <si>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</si>
  <si>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</si>
  <si>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</si>
  <si>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</si>
  <si>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</si>
  <si>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</si>
  <si>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</si>
  <si>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</si>
  <si>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</si>
  <si>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</si>
  <si>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</si>
  <si>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</si>
  <si>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</si>
  <si>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</si>
  <si>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</si>
  <si>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</si>
  <si>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</si>
  <si>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THRON</t>
  </si>
  <si>
    <t>Pilgrim</t>
  </si>
  <si>
    <t xml:space="preserve">Black Metal, album 2016, incluye full librillo a 20 paginas </t>
  </si>
  <si>
    <t>Sepulchral Voice Recs</t>
  </si>
  <si>
    <t xml:space="preserve">SERPENT NOIR  </t>
  </si>
  <si>
    <t>Death Clan OD</t>
  </si>
  <si>
    <t>Shadow Records</t>
  </si>
  <si>
    <t>MAVORIM</t>
  </si>
  <si>
    <t>Regain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</si>
  <si>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</si>
  <si>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</si>
  <si>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</si>
  <si>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</si>
  <si>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</si>
  <si>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</si>
  <si>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</si>
  <si>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</si>
  <si>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</si>
  <si>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</si>
  <si>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</si>
  <si>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</si>
  <si>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</si>
  <si>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</si>
  <si>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</si>
  <si>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</si>
  <si>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</si>
  <si>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</si>
  <si>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</si>
  <si>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</si>
  <si>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ARCHAIST</t>
  </si>
  <si>
    <t>Cosmogonic Eyes</t>
  </si>
  <si>
    <t>Black Metal, unico trabajo del 2018</t>
  </si>
  <si>
    <t>NACHT UND GNOSIS</t>
  </si>
  <si>
    <t>Herranom</t>
  </si>
  <si>
    <t>Avant-Garde Black Metal, album 2021</t>
  </si>
  <si>
    <t xml:space="preserve"> Black Metal</t>
  </si>
  <si>
    <t>Rebellion</t>
  </si>
  <si>
    <t>Post-Black Metal, album 2015</t>
  </si>
  <si>
    <t>OMNIHILITY</t>
  </si>
  <si>
    <t>Deathscapes of the Subconscious</t>
  </si>
  <si>
    <t>Technical / Brutal Death Metal, album 2014</t>
  </si>
  <si>
    <t>Unique Leader</t>
  </si>
  <si>
    <t>Dominion of Misery</t>
  </si>
  <si>
    <t>Technical / Brutal Death Metal, album 2016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</si>
  <si>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</si>
  <si>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</si>
  <si>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</si>
  <si>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</si>
  <si>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</si>
  <si>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</si>
  <si>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</si>
  <si>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</si>
  <si>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</si>
  <si>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</si>
  <si>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</si>
  <si>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</si>
  <si>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</si>
  <si>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</si>
  <si>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</si>
  <si>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</si>
  <si>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</si>
  <si>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</si>
  <si>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</si>
  <si>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</si>
  <si>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</si>
  <si>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</si>
  <si>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</si>
  <si>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</si>
  <si>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</si>
  <si>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</si>
  <si>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</si>
  <si>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</si>
  <si>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</si>
  <si>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</si>
  <si>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</si>
  <si>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</si>
  <si>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</si>
  <si>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</si>
  <si>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</si>
  <si>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</si>
  <si>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</si>
  <si>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</si>
  <si>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</si>
  <si>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</si>
  <si>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</si>
  <si>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</si>
  <si>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</si>
  <si>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</si>
  <si>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</si>
  <si>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</si>
  <si>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</si>
  <si>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 xml:space="preserve">Sea Of Duress </t>
  </si>
  <si>
    <t>LECHEROUS NOCTURNE</t>
  </si>
  <si>
    <t>NEAR DEATH CONDITION</t>
  </si>
  <si>
    <t>PYREXIA</t>
  </si>
  <si>
    <t xml:space="preserve">Feast Of Iniquity </t>
  </si>
  <si>
    <t>SERIAL BUTCHER</t>
  </si>
  <si>
    <t>A Crash Course in Cranium Crushing</t>
  </si>
  <si>
    <t xml:space="preserve">Brute Force Lobotomy </t>
  </si>
  <si>
    <t>SOREPTION</t>
  </si>
  <si>
    <t xml:space="preserve">Deterioration of Minds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</si>
  <si>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</si>
  <si>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</si>
  <si>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</si>
  <si>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</si>
  <si>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</si>
  <si>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</si>
  <si>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</si>
  <si>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</si>
  <si>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Age of Miracles Has Passed</t>
  </si>
  <si>
    <t xml:space="preserve">Evolving Towards Extinction </t>
  </si>
  <si>
    <t>THE CONVALESCENCE</t>
  </si>
  <si>
    <t>Deathcore</t>
  </si>
  <si>
    <t>Symphonic Deathcore, album 2017</t>
  </si>
  <si>
    <t>DOMINION (Sweden)</t>
  </si>
  <si>
    <t>ESCHATOLOGY</t>
  </si>
  <si>
    <t>Eschatology</t>
  </si>
  <si>
    <t>Sweden / Poland</t>
  </si>
  <si>
    <t>Black Metal, Ep 2022</t>
  </si>
  <si>
    <t>Genesis of Apocryphal Desire</t>
  </si>
  <si>
    <t>Damnatio Ad Bestias</t>
  </si>
  <si>
    <t>FRUSET RIKE</t>
  </si>
  <si>
    <t>Ur Millenniernas Dunkel</t>
  </si>
  <si>
    <t>CALVANA</t>
  </si>
  <si>
    <t>III┼</t>
  </si>
  <si>
    <t>ACCIDENTAL SUICIDE</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</si>
  <si>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</si>
  <si>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</si>
  <si>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</si>
  <si>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</si>
  <si>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</si>
  <si>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</si>
  <si>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</si>
  <si>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</si>
  <si>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</si>
  <si>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</si>
  <si>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</si>
  <si>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</si>
  <si>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</si>
  <si>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</si>
  <si>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</si>
  <si>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</si>
  <si>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</si>
  <si>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</si>
  <si>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</si>
  <si>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AARA</t>
  </si>
  <si>
    <t>Triade II: Hemera</t>
  </si>
  <si>
    <t>LP (Gold / Black Galaxy Vinyl)</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</si>
  <si>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</si>
  <si>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</si>
  <si>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</si>
  <si>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</si>
  <si>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</si>
  <si>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</si>
  <si>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</si>
  <si>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</si>
  <si>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</si>
  <si>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</si>
  <si>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</si>
  <si>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</si>
  <si>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</si>
  <si>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</si>
  <si>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LURE</t>
  </si>
  <si>
    <t>Memories of Humanity</t>
  </si>
  <si>
    <t>Black Metal, album 2023 en doble vinilo</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</si>
  <si>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</si>
  <si>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</si>
  <si>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</si>
  <si>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</si>
  <si>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</si>
  <si>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</si>
  <si>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</si>
  <si>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</si>
  <si>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</si>
  <si>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</si>
  <si>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</si>
  <si>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</si>
  <si>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</si>
  <si>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Funeral Black Metal, albun 2016</t>
  </si>
  <si>
    <t>Funeral Black Metal</t>
  </si>
  <si>
    <t>Occult Black Metal, album 2022, incluye full booklet</t>
  </si>
  <si>
    <t>VENENUM</t>
  </si>
  <si>
    <t>Venenum</t>
  </si>
  <si>
    <t>Obscure Death Metal, trabajo debut 2011</t>
  </si>
  <si>
    <t>MIRRORTHRONE</t>
  </si>
  <si>
    <t>Of Wind and Weeping</t>
  </si>
  <si>
    <t>Progressive / Symphonic Black / Death Metal, album debut 2003</t>
  </si>
  <si>
    <t>Progressive / Symp. Black / Death</t>
  </si>
  <si>
    <t>Occult Black / Death Metal, album 2019</t>
  </si>
  <si>
    <t>LP (Black / Orange Galaxy Vinyl)</t>
  </si>
  <si>
    <t>Triade I: EOS</t>
  </si>
  <si>
    <t>INFERNAL ANGELS</t>
  </si>
  <si>
    <t>Ars Goetia</t>
  </si>
  <si>
    <t>Melodic Black Metal, album 2017</t>
  </si>
  <si>
    <t>Gangrene</t>
  </si>
  <si>
    <t>Progressive / Symphonic Black / Death Metal, album  2008</t>
  </si>
  <si>
    <t>ORDALIE</t>
  </si>
  <si>
    <t>Mass of Perdition</t>
  </si>
  <si>
    <t>LUCTUM</t>
  </si>
  <si>
    <t>Ashes of the Titans</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</si>
  <si>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</si>
  <si>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</si>
  <si>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</si>
  <si>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</si>
  <si>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</si>
  <si>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</si>
  <si>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</si>
  <si>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</si>
  <si>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</si>
  <si>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</si>
  <si>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</si>
  <si>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</si>
  <si>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</si>
  <si>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</si>
  <si>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</si>
  <si>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Grotesque Prods</t>
  </si>
  <si>
    <t>Evil Spell Records</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</si>
  <si>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</si>
  <si>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</si>
  <si>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</si>
  <si>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</si>
  <si>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</si>
  <si>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</si>
  <si>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</si>
  <si>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</si>
  <si>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</si>
  <si>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</si>
  <si>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</si>
  <si>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</si>
  <si>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</si>
  <si>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</si>
  <si>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</si>
  <si>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Erløsung</t>
  </si>
  <si>
    <t>Rising Nemesis</t>
  </si>
  <si>
    <t>Black Metal, album  2020</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</si>
  <si>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</si>
  <si>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</si>
  <si>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</si>
  <si>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</si>
  <si>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</si>
  <si>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</si>
  <si>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</si>
  <si>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</si>
  <si>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</si>
  <si>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</si>
  <si>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</si>
  <si>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</si>
  <si>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</si>
  <si>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</si>
  <si>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</si>
  <si>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BURIALKULT</t>
  </si>
  <si>
    <t>Infernal Death Manifest</t>
  </si>
  <si>
    <t>Black Metal, album  2022, incluye librillo</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</si>
  <si>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</si>
  <si>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</si>
  <si>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</si>
  <si>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</si>
  <si>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</si>
  <si>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</si>
  <si>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</si>
  <si>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</si>
  <si>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</si>
  <si>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</si>
  <si>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</si>
  <si>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</si>
  <si>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</si>
  <si>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</si>
  <si>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</si>
  <si>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</si>
  <si>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</si>
  <si>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Tyrants of Doom</t>
  </si>
  <si>
    <t xml:space="preserve">Old School Death Metal, album 2022 , incluye poster + Sticker </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</si>
  <si>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</si>
  <si>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</si>
  <si>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</si>
  <si>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</si>
  <si>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</si>
  <si>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</si>
  <si>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</si>
  <si>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</si>
  <si>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</si>
  <si>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</si>
  <si>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</si>
  <si>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</si>
  <si>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</si>
  <si>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</si>
  <si>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</si>
  <si>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</si>
  <si>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</si>
  <si>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</si>
  <si>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</si>
  <si>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</si>
  <si>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</si>
  <si>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</si>
  <si>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</si>
  <si>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</si>
  <si>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</si>
  <si>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</si>
  <si>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</si>
  <si>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</si>
  <si>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</si>
  <si>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</si>
  <si>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</si>
  <si>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 xml:space="preserve">HERETIC PLAGUE </t>
  </si>
  <si>
    <t xml:space="preserve">Context Is a Stumbling Corpse	</t>
  </si>
  <si>
    <t>Gatefold 2LP  (Black Vinyl)</t>
  </si>
  <si>
    <t>Gatefold 2LP (Green Marble Vinyl)</t>
  </si>
  <si>
    <t>Reinos Muertos</t>
  </si>
  <si>
    <t>Agresivo Death / Black Metal, album 2023, limitado a 300 copias</t>
  </si>
  <si>
    <t>Les Litanies des Chaînes</t>
  </si>
  <si>
    <t>CHAÎNES</t>
  </si>
  <si>
    <t>LP (Transparent / Black  Marble Vinyl)</t>
  </si>
  <si>
    <t>Depressive Suicidal Black Metal, album 2023</t>
  </si>
  <si>
    <t>TAJE SKAL</t>
  </si>
  <si>
    <t>Taje Skal</t>
  </si>
  <si>
    <t>Black Metal, album 202, proyecto de Svar (Triumph, Genus)</t>
  </si>
  <si>
    <t>Cold Black Suns</t>
  </si>
  <si>
    <t xml:space="preserve">No Sample </t>
  </si>
  <si>
    <t>2LP (Black Vinyl)</t>
  </si>
  <si>
    <t>Gatefold 2LP (Yellow Marble Vinyl)</t>
  </si>
  <si>
    <t>LP (Orange Vinyl)</t>
  </si>
  <si>
    <t>Gloom Immemorial</t>
  </si>
  <si>
    <t>Northern Heritage Recs</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</si>
  <si>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</si>
  <si>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</si>
  <si>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</si>
  <si>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</si>
  <si>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</si>
  <si>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</si>
  <si>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</si>
  <si>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</si>
  <si>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</si>
  <si>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</si>
  <si>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</si>
  <si>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</si>
  <si>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</si>
  <si>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</si>
  <si>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</si>
  <si>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</si>
  <si>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</si>
  <si>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</si>
  <si>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</si>
  <si>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</si>
  <si>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</si>
  <si>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</si>
  <si>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</si>
  <si>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</si>
  <si>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</si>
  <si>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</si>
  <si>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</si>
  <si>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MEPHORASH</t>
  </si>
  <si>
    <t>Krystl-Ah</t>
  </si>
  <si>
    <t xml:space="preserve">Occult Black Metal, album 2023, edicion Deluxe con librillo 24 paginas </t>
  </si>
  <si>
    <t>SVARTRIT</t>
  </si>
  <si>
    <t>APOGEION</t>
  </si>
  <si>
    <t>Astrolatria I: Initiatio.</t>
  </si>
  <si>
    <t>Esoteric Black / Death Metal, album 2022</t>
  </si>
  <si>
    <t>Lithuanian Pagan Black Metal, primer full album 1997</t>
  </si>
  <si>
    <t xml:space="preserve">ABGRUNDJASKALKAZ </t>
  </si>
  <si>
    <t xml:space="preserve">Drunkiblōstrą </t>
  </si>
  <si>
    <t>Ritual Dark Ambient, Digibook en pasta dura con librillo</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</si>
  <si>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</si>
  <si>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</si>
  <si>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</si>
  <si>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</si>
  <si>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</si>
  <si>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</si>
  <si>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</si>
  <si>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</si>
  <si>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</si>
  <si>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</si>
  <si>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</si>
  <si>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</si>
  <si>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</si>
  <si>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</si>
  <si>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</si>
  <si>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</si>
  <si>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</si>
  <si>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NECROPHAGIA </t>
  </si>
  <si>
    <t>Holocausto De La Morte</t>
  </si>
  <si>
    <t>Horror Death Metal, album 1998, edición especial en pasta dura</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</si>
  <si>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</si>
  <si>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</si>
  <si>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</si>
  <si>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</si>
  <si>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</si>
  <si>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</si>
  <si>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</si>
  <si>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</si>
  <si>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</si>
  <si>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</si>
  <si>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</si>
  <si>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Black Metal, album debut 1994</t>
  </si>
  <si>
    <t>HEIMDALLS WACHT</t>
  </si>
  <si>
    <t>ICED EARTH</t>
  </si>
  <si>
    <t>Power / Thrash</t>
  </si>
  <si>
    <t>Death / Black / Thrash</t>
  </si>
  <si>
    <t>Worshippers of the Seventh Tyranny</t>
  </si>
  <si>
    <t>Death/Black/Thrash, album 2011</t>
  </si>
  <si>
    <t>Omniabsence Filled by His Greatness</t>
  </si>
  <si>
    <t>LUX CAELIS</t>
  </si>
  <si>
    <t>Lamech Records</t>
  </si>
  <si>
    <t>Gatefold LP (Trans. Red Vinyl)</t>
  </si>
  <si>
    <t>LP (Blue Marble Vinyl)</t>
  </si>
  <si>
    <t>SADISTIC INTENT</t>
  </si>
  <si>
    <t>SHRINE OF INSANABILIS</t>
  </si>
  <si>
    <t>Tombs Opened by Fervent Tongues... Earth's Final Necropolis</t>
  </si>
  <si>
    <t>SORCIER DES GLACES</t>
  </si>
  <si>
    <t>The Puressence of Primitive Forests</t>
  </si>
  <si>
    <t>LP (White / Black Marble Vinyl)</t>
  </si>
  <si>
    <t>Misanthropic Black Metal, album 2011</t>
  </si>
  <si>
    <t>LP (Yellow Neon Vinyl)</t>
  </si>
  <si>
    <t>Doom / Death / Thrash Metal, segundo full album del '99, limitado a 400 copias numeradas</t>
  </si>
  <si>
    <t>Occult Black Metal, album 2018</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</si>
  <si>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</si>
  <si>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</si>
  <si>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</si>
  <si>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</si>
  <si>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</si>
  <si>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</si>
  <si>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</si>
  <si>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</si>
  <si>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Funeralight…</t>
  </si>
  <si>
    <t>Death/Black/Thrash, Ep 1997</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</si>
  <si>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</si>
  <si>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</si>
  <si>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</si>
  <si>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</si>
  <si>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</si>
  <si>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</si>
  <si>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</si>
  <si>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</si>
  <si>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</si>
  <si>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</si>
  <si>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</si>
  <si>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</si>
  <si>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</si>
  <si>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</si>
  <si>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</si>
  <si>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</si>
  <si>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</si>
  <si>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</si>
  <si>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</si>
  <si>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</si>
  <si>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</si>
  <si>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</si>
  <si>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</si>
  <si>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</si>
  <si>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</si>
  <si>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</si>
  <si>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</si>
  <si>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</si>
  <si>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</si>
  <si>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</si>
  <si>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</si>
  <si>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</si>
  <si>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</si>
  <si>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</si>
  <si>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</si>
  <si>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</si>
  <si>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</si>
  <si>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</si>
  <si>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</si>
  <si>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</si>
  <si>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</si>
  <si>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GJENDØD</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</si>
  <si>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</si>
  <si>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</si>
  <si>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</si>
  <si>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</si>
  <si>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</si>
  <si>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</si>
  <si>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</si>
  <si>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</si>
  <si>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</si>
  <si>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</si>
  <si>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</si>
  <si>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</si>
  <si>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</si>
  <si>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</si>
  <si>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</si>
  <si>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</si>
  <si>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Devil's Hammer</t>
  </si>
  <si>
    <t xml:space="preserve">Stoner Black Metal </t>
  </si>
  <si>
    <t>Nær sólen gar niþer for evogher</t>
  </si>
  <si>
    <t>GOATBLOOD</t>
  </si>
  <si>
    <t>Goatblood</t>
  </si>
  <si>
    <t>Pesten Som Tar Over</t>
  </si>
  <si>
    <t>The Watchers</t>
  </si>
  <si>
    <t>Luciferian Black Metal, album 2015</t>
  </si>
  <si>
    <t>SACRIFICIUM CARMEN</t>
  </si>
  <si>
    <t>Nekrognosis - Avain Varjoihin</t>
  </si>
  <si>
    <t xml:space="preserve">DEATH </t>
  </si>
  <si>
    <t>Spiritual Healing</t>
  </si>
  <si>
    <t xml:space="preserve">Human </t>
  </si>
  <si>
    <t>Death / Black Metal, devastador y ponzoñoso Ep debut</t>
  </si>
  <si>
    <t>AKATECHISM / SLIDHR</t>
  </si>
  <si>
    <t>Krigsdøger</t>
  </si>
  <si>
    <t>LP (Beer Vinyl)</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</si>
  <si>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</si>
  <si>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</si>
  <si>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</si>
  <si>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</si>
  <si>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</si>
  <si>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</si>
  <si>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</si>
  <si>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</si>
  <si>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</si>
  <si>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</si>
  <si>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</si>
  <si>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</si>
  <si>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</si>
  <si>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</si>
  <si>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</si>
  <si>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</si>
  <si>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</si>
  <si>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</si>
  <si>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Gatefold LP (Yellow / Black Galaxy Vinyl)</t>
  </si>
  <si>
    <t>Gatefold LP (Black  Vinyl)</t>
  </si>
  <si>
    <t>Gatefold LP ( Red into Purple Vinyl)</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</si>
  <si>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</si>
  <si>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</si>
  <si>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</si>
  <si>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</si>
  <si>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</si>
  <si>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</si>
  <si>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</si>
  <si>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</si>
  <si>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</si>
  <si>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</si>
  <si>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</si>
  <si>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</si>
  <si>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</si>
  <si>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</si>
  <si>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</si>
  <si>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</si>
  <si>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</si>
  <si>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</si>
  <si>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</si>
  <si>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Muspellz Synir</t>
  </si>
  <si>
    <t>Black Metal, abum 2008</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</si>
  <si>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</si>
  <si>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</si>
  <si>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</si>
  <si>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</si>
  <si>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</si>
  <si>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</si>
  <si>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</si>
  <si>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</si>
  <si>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</si>
  <si>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</si>
  <si>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</si>
  <si>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</si>
  <si>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</si>
  <si>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</si>
  <si>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</si>
  <si>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</si>
  <si>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</si>
  <si>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</si>
  <si>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 xml:space="preserve">SAD </t>
  </si>
  <si>
    <t>Black Metal Craft</t>
  </si>
  <si>
    <t>Obsidium</t>
  </si>
  <si>
    <t xml:space="preserve">Black Metal, album 2012 </t>
  </si>
  <si>
    <t>Occult Black Metal, album 2013</t>
  </si>
  <si>
    <t>International</t>
  </si>
  <si>
    <t>Black Metal, abum 2019</t>
  </si>
  <si>
    <t>ANGRENOST</t>
  </si>
  <si>
    <t>ARCHGOAT</t>
  </si>
  <si>
    <t>BLOOD FEAST</t>
  </si>
  <si>
    <t>777 - The Desanctification</t>
  </si>
  <si>
    <t>Gatefold LP (Blue / Clear Vinyl)</t>
  </si>
  <si>
    <t>Avant-garde/Black/Industrial Metal/Dark Ambient, album 2011, incluye afiche</t>
  </si>
  <si>
    <t>DARKMOON WARRIOR</t>
  </si>
  <si>
    <t>Angels of Dirt &amp; Beasts of Rebellion</t>
  </si>
  <si>
    <t>Gatefold LP (Clear / Red Splatter Vinyl)</t>
  </si>
  <si>
    <t>Des Zwerges Fluch</t>
  </si>
  <si>
    <t>Black Metal, trabajo del  2018</t>
  </si>
  <si>
    <t>DESASTER</t>
  </si>
  <si>
    <t>Misanthropic Black Metal, album 2015</t>
  </si>
  <si>
    <t xml:space="preserve">DRENGSKAPUR / OLD ARRIVAL </t>
  </si>
  <si>
    <t>Ruin</t>
  </si>
  <si>
    <t>DRUDENSANG</t>
  </si>
  <si>
    <t>Tuiflsrijtt</t>
  </si>
  <si>
    <t>Black Metal, álbum 2022</t>
  </si>
  <si>
    <t>EVILFEAST</t>
  </si>
  <si>
    <t>Darker than Black</t>
  </si>
  <si>
    <t>LP (Marble Vinyl)</t>
  </si>
  <si>
    <t>Megrendíthetetlenség</t>
  </si>
  <si>
    <t>Gatefold LP (White / Black Splatter Vinyl)</t>
  </si>
  <si>
    <t>INCANTATION</t>
  </si>
  <si>
    <t>Black Metal , album 2004</t>
  </si>
  <si>
    <t>Gatefold LP (Grey Marble Vinyl)</t>
  </si>
  <si>
    <t xml:space="preserve">Black Metal, álbum 2022 </t>
  </si>
  <si>
    <t>Death / Black Metal, album 2020, incluye librillo y afiche</t>
  </si>
  <si>
    <t>OLD MAN'S CHILD</t>
  </si>
  <si>
    <t>Ill-Natured Spiritual Invasion</t>
  </si>
  <si>
    <t>Melodic Black Metal, tercer full album del  ´98</t>
  </si>
  <si>
    <t>Forward to Termination</t>
  </si>
  <si>
    <t>SARGEIST</t>
  </si>
  <si>
    <t>Disciple of the Heinous Path</t>
  </si>
  <si>
    <t>Epocha</t>
  </si>
  <si>
    <t>Murdereous Music</t>
  </si>
  <si>
    <t>Raw Black Metal, album  2007</t>
  </si>
  <si>
    <t>Ritual of the End</t>
  </si>
  <si>
    <t>Misanthropic Black Metal, album 2014</t>
  </si>
  <si>
    <t>SUMERIAN TOMBS</t>
  </si>
  <si>
    <t>Sumerian Tombs</t>
  </si>
  <si>
    <t>Gatefold LP (Desert Sand Vinyl)</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</si>
  <si>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</si>
  <si>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</si>
  <si>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</si>
  <si>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</si>
  <si>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</si>
  <si>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</si>
  <si>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</si>
  <si>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</si>
  <si>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</si>
  <si>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</si>
  <si>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</si>
  <si>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</si>
  <si>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</si>
  <si>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</si>
  <si>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</si>
  <si>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</si>
  <si>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</si>
  <si>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</si>
  <si>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The Umbersun / Au tréfonds des téèbres</t>
  </si>
  <si>
    <t>Orphika (Noevdia div.)</t>
  </si>
  <si>
    <t>Neoclassical Darkwave</t>
  </si>
  <si>
    <t>FESTERDAY</t>
  </si>
  <si>
    <t>Formidonis Nex Cultus</t>
  </si>
  <si>
    <t>Death/Black/Thrash, album 2007</t>
  </si>
  <si>
    <t>Chaotic Matrix</t>
  </si>
  <si>
    <t>Musica Hibrida</t>
  </si>
  <si>
    <t>ISVIND</t>
  </si>
  <si>
    <t>Daumyra</t>
  </si>
  <si>
    <t>KVELE</t>
  </si>
  <si>
    <t>Long May They Haunt Us</t>
  </si>
  <si>
    <t xml:space="preserve">NECROWRETCH	</t>
  </si>
  <si>
    <t>Satanic Slavery</t>
  </si>
  <si>
    <t xml:space="preserve">Contundente Death / Black Metal </t>
  </si>
  <si>
    <t>Colombia / Brazil</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</si>
  <si>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</si>
  <si>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</si>
  <si>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</si>
  <si>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</si>
  <si>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</si>
  <si>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</si>
  <si>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</si>
  <si>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</si>
  <si>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</si>
  <si>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</si>
  <si>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</si>
  <si>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</si>
  <si>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</si>
  <si>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</si>
  <si>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</si>
  <si>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</si>
  <si>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</si>
  <si>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</si>
  <si>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Black Metal , album 2006</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</si>
  <si>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</si>
  <si>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</si>
  <si>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</si>
  <si>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</si>
  <si>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</si>
  <si>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</si>
  <si>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</si>
  <si>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</si>
  <si>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</si>
  <si>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</si>
  <si>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</si>
  <si>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</si>
  <si>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SOLBRUD</t>
  </si>
  <si>
    <t>IIII</t>
  </si>
  <si>
    <t xml:space="preserve">2Digipak </t>
  </si>
  <si>
    <t>Brutal Death Metal, album 2014,  Digipak doble</t>
  </si>
  <si>
    <t>Kampen</t>
  </si>
  <si>
    <t>LP (Orange Galaxy Vinyl) + 7"Ep</t>
  </si>
  <si>
    <t>Black Metal, Album debut 2004 + 7" Ep con tracks de split 2003</t>
  </si>
  <si>
    <t>TROLLDOM</t>
  </si>
  <si>
    <t>I Nattens Sken (Genom hemligheternas dunkel)</t>
  </si>
  <si>
    <t>SICVLICIDIVM</t>
  </si>
  <si>
    <t>Hosszú út az örökkévalóságba</t>
  </si>
  <si>
    <t>Sun &amp; Moon Records</t>
  </si>
  <si>
    <t>Gatefold 2LP (Red Vinyl)</t>
  </si>
  <si>
    <t>Ep del '88 y demo de 1990 en edicion Gatefold doble LP, incluye Sticker &amp; parche microbordado</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</si>
  <si>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</si>
  <si>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</si>
  <si>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</si>
  <si>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</si>
  <si>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Deceased</t>
  </si>
  <si>
    <t>Obscure Death / Doom Metal, unico album del '92</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</si>
  <si>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</si>
  <si>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</si>
  <si>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</si>
  <si>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</si>
  <si>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</si>
  <si>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</si>
  <si>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</si>
  <si>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</si>
  <si>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</si>
  <si>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</si>
  <si>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</si>
  <si>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</si>
  <si>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</si>
  <si>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</si>
  <si>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</si>
  <si>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</si>
  <si>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</si>
  <si>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</si>
  <si>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</si>
  <si>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</si>
  <si>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</si>
  <si>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</si>
  <si>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</si>
  <si>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</si>
  <si>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</si>
  <si>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</si>
  <si>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</si>
  <si>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</si>
  <si>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(Black / Grey Marble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</si>
  <si>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</si>
  <si>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</si>
  <si>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</si>
  <si>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</si>
  <si>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</si>
  <si>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</si>
  <si>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</si>
  <si>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</si>
  <si>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</si>
  <si>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</si>
  <si>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</si>
  <si>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</si>
  <si>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</si>
  <si>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</si>
  <si>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</si>
  <si>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</si>
  <si>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</si>
  <si>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</si>
  <si>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</si>
  <si>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</si>
  <si>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</si>
  <si>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</si>
  <si>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</si>
  <si>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</si>
  <si>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Death Metal, Ep 2017</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</si>
  <si>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</si>
  <si>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</si>
  <si>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</si>
  <si>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</si>
  <si>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</si>
  <si>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</si>
  <si>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</si>
  <si>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</si>
  <si>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</si>
  <si>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</si>
  <si>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</si>
  <si>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</si>
  <si>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</si>
  <si>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</si>
  <si>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</si>
  <si>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</si>
  <si>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</si>
  <si>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</si>
  <si>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</si>
  <si>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</si>
  <si>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</si>
  <si>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</si>
  <si>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</si>
  <si>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</si>
  <si>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</si>
  <si>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</si>
  <si>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</si>
  <si>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</si>
  <si>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</si>
  <si>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</si>
  <si>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</si>
  <si>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</si>
  <si>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 xml:space="preserve">Paquete 100 fundas para LP </t>
  </si>
  <si>
    <t>PEASANT</t>
  </si>
  <si>
    <t>Demo Collection</t>
  </si>
  <si>
    <t>Black Metal, trabajos del 2019 y 2022</t>
  </si>
  <si>
    <t>MORBID CRUELTY</t>
  </si>
  <si>
    <t>Holodomor</t>
  </si>
  <si>
    <t>Double 7"EP (Black Vinyl)</t>
  </si>
  <si>
    <t>Morbid Black / Death Metal, album debut 2017, incluye afiche</t>
  </si>
  <si>
    <t xml:space="preserve">Haudankylmyyden Mailla </t>
  </si>
  <si>
    <t>Black Metal, album 1999, edicion especial con Slipcase</t>
  </si>
  <si>
    <t>Daemoniacvs</t>
  </si>
  <si>
    <t>Atmospheric Doom / Black Metal, album 2024, edicion 3 paneles Digipak con librillo 12 paginas</t>
  </si>
  <si>
    <t>ENVIOS SIN COSTO PARA COL SOBRE $150.000 QUE INCLUYAN ALGUNA PRODUCCION DEL SELLO</t>
  </si>
  <si>
    <r>
      <rPr>
        <sz val="10"/>
        <color rgb="FFFF0000"/>
        <rFont val="Arial"/>
        <family val="2"/>
      </rPr>
      <t>Envios GRATIS para Colombia</t>
    </r>
    <r>
      <rPr>
        <sz val="10"/>
        <rFont val="Arial"/>
        <family val="2"/>
      </rPr>
      <t xml:space="preserve"> (por Envia) sobre pedidos superiores a $150.000 que incluyan alguna</t>
    </r>
  </si>
  <si>
    <t>Gods of the Abyss</t>
  </si>
  <si>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</si>
  <si>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</si>
  <si>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</si>
  <si>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</si>
  <si>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</si>
  <si>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</si>
  <si>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</si>
  <si>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</si>
  <si>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</si>
  <si>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</si>
  <si>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</si>
  <si>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</si>
  <si>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</si>
  <si>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*No aplica para promos</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</si>
  <si>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</si>
  <si>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</si>
  <si>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</si>
  <si>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</si>
  <si>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</si>
  <si>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</si>
  <si>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</si>
  <si>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</si>
  <si>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</si>
  <si>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</si>
  <si>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</si>
  <si>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 xml:space="preserve">The Devil's Elixir </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</si>
  <si>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</si>
  <si>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</si>
  <si>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</si>
  <si>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</si>
  <si>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</si>
  <si>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 xml:space="preserve">Death Metal, album 2016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</si>
  <si>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</si>
  <si>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</si>
  <si>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</si>
  <si>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</si>
  <si>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Lord of Flies</t>
  </si>
  <si>
    <t>DEATH LIKE MASS</t>
  </si>
  <si>
    <t>Black Metal,  album 2024, con miembros de  Lvcifyre,  Cultes des Ghoules</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</si>
  <si>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</si>
  <si>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</si>
  <si>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</si>
  <si>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</si>
  <si>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</si>
  <si>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</si>
  <si>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</si>
  <si>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</si>
  <si>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</si>
  <si>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</si>
  <si>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</si>
  <si>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</si>
  <si>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</si>
  <si>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 xml:space="preserve">Towards Beyond </t>
  </si>
  <si>
    <t>Gatefold LP (Crystal Clear  Vinyl)</t>
  </si>
  <si>
    <t>Death / Thrash Metal, album 1992, incluye librillo</t>
  </si>
  <si>
    <t>Магла</t>
  </si>
  <si>
    <t>Закон Велеса</t>
  </si>
  <si>
    <t>CLICK</t>
  </si>
  <si>
    <t xml:space="preserve">OSMOSE PRODUCTIONS:  </t>
  </si>
  <si>
    <t xml:space="preserve">AMOR FATI :  </t>
  </si>
  <si>
    <t xml:space="preserve">NORMA EVANGELIUM DIABOLI : </t>
  </si>
  <si>
    <t>VAN RECORDS :</t>
  </si>
  <si>
    <t>PEDIDOS PERIODICOS A LOS SIGUIENTES SELLOS:</t>
  </si>
  <si>
    <t xml:space="preserve">DEBEMUR MORTI :  </t>
  </si>
  <si>
    <t>*Pedidos sobre $150.000 que incluyan alguna produccion</t>
  </si>
  <si>
    <t xml:space="preserve">Total </t>
  </si>
  <si>
    <t>The Early Years 1994-1998</t>
  </si>
  <si>
    <t>Boxet</t>
  </si>
  <si>
    <t>Boxet con sus primeros 5 trabajos en tapes profesionales, estuche,… (Including a 32 page booklet, 5 exclusive postcards and 3 stickers. Limited to 500 copies.)</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</si>
  <si>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</si>
  <si>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</si>
  <si>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</si>
  <si>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</si>
  <si>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</si>
  <si>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</si>
  <si>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</si>
  <si>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</si>
  <si>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</si>
  <si>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Gatefold LP (Orange Smoke Vinyl)</t>
  </si>
  <si>
    <t>A Rose For The Dead</t>
  </si>
  <si>
    <t xml:space="preserve">Gothic / Doom / Death,Ep 1997 en doble vinilo </t>
  </si>
  <si>
    <t>Neoclassical Dark Music</t>
  </si>
  <si>
    <t>Neoclassical Dark Music, álbum 1998</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</si>
  <si>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</si>
  <si>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</si>
  <si>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</si>
  <si>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</si>
  <si>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</si>
  <si>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</si>
  <si>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</si>
  <si>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</si>
  <si>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</si>
  <si>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</si>
  <si>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</si>
  <si>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</si>
  <si>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</si>
  <si>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</si>
  <si>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FJORSVARTNIR</t>
  </si>
  <si>
    <t>Mzoraxc' forbandelse</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</si>
  <si>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</si>
  <si>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</si>
  <si>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</si>
  <si>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</si>
  <si>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</si>
  <si>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</si>
  <si>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</si>
  <si>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</si>
  <si>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</si>
  <si>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</si>
  <si>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 xml:space="preserve">Survival Mode </t>
  </si>
  <si>
    <t>DECAYING PURITY</t>
  </si>
  <si>
    <t>Mass Extinction of the Providential Ones</t>
  </si>
  <si>
    <t xml:space="preserve">ESKHATON </t>
  </si>
  <si>
    <t>Horracl</t>
  </si>
  <si>
    <t>LP (Green Organge Swirl Vinyl)</t>
  </si>
  <si>
    <t>Raw Satanic Death Metal, trabajo 2022</t>
  </si>
  <si>
    <t>NÅSTROND (Sweden)</t>
  </si>
  <si>
    <t>Outstrider</t>
  </si>
  <si>
    <t>LP (Clear / Blood Splatter Vinyl )</t>
  </si>
  <si>
    <t>Steel Beast</t>
  </si>
  <si>
    <t>PURITY THROUGH FIRE:</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</si>
  <si>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</si>
  <si>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</si>
  <si>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</si>
  <si>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</si>
  <si>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</si>
  <si>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</si>
  <si>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</si>
  <si>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</si>
  <si>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</si>
  <si>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</si>
  <si>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</si>
  <si>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Total Maniac</t>
  </si>
  <si>
    <t>Folkstorm</t>
  </si>
  <si>
    <t>IMPERIAL DARKNESS</t>
  </si>
  <si>
    <t>The Depths of Contemplation</t>
  </si>
  <si>
    <t>CORPSEFUCKING ART</t>
  </si>
  <si>
    <t>Brutal Death Metal, Live album 2018</t>
  </si>
  <si>
    <t xml:space="preserve">Beverly Hills Corpse </t>
  </si>
  <si>
    <t xml:space="preserve">INSIDIOUS TORTURE	</t>
  </si>
  <si>
    <t xml:space="preserve">Lust &amp; Decay </t>
  </si>
  <si>
    <t>Brutal Death Metal, Ep 2010</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</si>
  <si>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</si>
  <si>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</si>
  <si>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</si>
  <si>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</si>
  <si>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</si>
  <si>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</si>
  <si>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</si>
  <si>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</si>
  <si>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</si>
  <si>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</si>
  <si>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STABBED 4 CORPSES</t>
  </si>
  <si>
    <t xml:space="preserve">Gambling For Gore </t>
  </si>
  <si>
    <t>Brutal Death / Goregrind</t>
  </si>
  <si>
    <t>Germay</t>
  </si>
  <si>
    <t>Dance or Die</t>
  </si>
  <si>
    <t>Brutal Death Metal / Goregrind, album 2013</t>
  </si>
  <si>
    <t>Brutal Death Metal / Goregrind, album 2015</t>
  </si>
  <si>
    <t>Infinite Evolution</t>
  </si>
  <si>
    <t>Thrash Metal, album 2024</t>
  </si>
  <si>
    <t>Relics of the Dead</t>
  </si>
  <si>
    <t>Horror Death / Doom Metal, album 2022</t>
  </si>
  <si>
    <t>SACROCURSE</t>
  </si>
  <si>
    <t>Unholier Master</t>
  </si>
  <si>
    <t>Ponzoñoso Black / Death Metal, album debut 2014</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</si>
  <si>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</si>
  <si>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</si>
  <si>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</si>
  <si>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</si>
  <si>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</si>
  <si>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</si>
  <si>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</si>
  <si>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</si>
  <si>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</si>
  <si>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</si>
  <si>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</si>
  <si>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</si>
  <si>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 xml:space="preserve">10" Double mLP (Black Vinyl) </t>
  </si>
  <si>
    <t>Black / Death Metal, album 2024 en edicion Slipcase, limitado a 350 copias</t>
  </si>
  <si>
    <t>Doom / Death / Thrash Metal, album 2025</t>
  </si>
  <si>
    <t>AGONIA CATARTICA</t>
  </si>
  <si>
    <t>Drama</t>
  </si>
  <si>
    <t>Black/Funeral Doom Metal, unico album 2014</t>
  </si>
  <si>
    <t xml:space="preserve">Black / Funeral Doom </t>
  </si>
  <si>
    <t>CASKET GRINDER / POSTMORTEN  (Br)</t>
  </si>
  <si>
    <t>Sepulcro Eterno</t>
  </si>
  <si>
    <t>Death Metal, Split 2016, ultimas dos copias</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</si>
  <si>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</si>
  <si>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</si>
  <si>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</si>
  <si>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</si>
  <si>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</si>
  <si>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</si>
  <si>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</si>
  <si>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</si>
  <si>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</si>
  <si>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</si>
  <si>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</si>
  <si>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</si>
  <si>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</si>
  <si>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</si>
  <si>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</si>
  <si>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</si>
  <si>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</si>
  <si>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HUNOK</t>
  </si>
  <si>
    <t>Tour de Garde</t>
  </si>
  <si>
    <t>Pagan Black Metal, album 2016</t>
  </si>
  <si>
    <t xml:space="preserve">HIMINBJORG </t>
  </si>
  <si>
    <t>Wyrd</t>
  </si>
  <si>
    <t>Black / Viking Metal, album 2015</t>
  </si>
  <si>
    <t>Levitating the Carnal</t>
  </si>
  <si>
    <t>Black / Funeral Doom Metal, album 2006</t>
  </si>
  <si>
    <t>Parche micro bordado en forma de Escudo</t>
  </si>
  <si>
    <t>Parche micro bordado en forma Circular</t>
  </si>
  <si>
    <t>Gatefold LP (Gold Vinyl)</t>
  </si>
  <si>
    <t>Gatefold LP (Marble Vinyl)</t>
  </si>
  <si>
    <t>LP (Solid Red Vinyl)</t>
  </si>
  <si>
    <t>Black Metal, album 2003</t>
  </si>
  <si>
    <t>Black Metal, album 2004</t>
  </si>
  <si>
    <t>NOKTURNAL MORTUM</t>
  </si>
  <si>
    <t>Lunar Poetry</t>
  </si>
  <si>
    <t>Symphonic Black / Folk</t>
  </si>
  <si>
    <t>Symphonic Black / Folk Metal, Demo 1996</t>
  </si>
  <si>
    <t>Raw Black Metal, album 2021</t>
  </si>
  <si>
    <t>Black Metal,  album 2007</t>
  </si>
  <si>
    <t>WINTER ETERNAL</t>
  </si>
  <si>
    <t>Argentina</t>
  </si>
  <si>
    <t xml:space="preserve">Boxet CD </t>
  </si>
  <si>
    <t>Black Metal, álbum 2022, incluye bandera y llavero</t>
  </si>
  <si>
    <t>ABIGOR</t>
  </si>
  <si>
    <t xml:space="preserve">Black Metal, album 2022 </t>
  </si>
  <si>
    <t>ABSCESS</t>
  </si>
  <si>
    <t>Dawn of Inhumanity</t>
  </si>
  <si>
    <t>Death Metal con miembros de Autopsy, Digibook con librillo</t>
  </si>
  <si>
    <t>Faustian Ethos</t>
  </si>
  <si>
    <t>Funeral Doom Metal, album 2023</t>
  </si>
  <si>
    <t>AKHLYS</t>
  </si>
  <si>
    <t>Melinoë</t>
  </si>
  <si>
    <t>Black Metal, album 2020, con Naas Alcameth de Nightbringer</t>
  </si>
  <si>
    <t>The Dreaming I</t>
  </si>
  <si>
    <t>Black Metal, album 2015, con Naas Alcameth de Nightbringer</t>
  </si>
  <si>
    <t>House of the Black Geminus</t>
  </si>
  <si>
    <t>AND OCEANS</t>
  </si>
  <si>
    <t>Cosmic World Mother</t>
  </si>
  <si>
    <t>Symphonic Black Metal, album 2020</t>
  </si>
  <si>
    <t>Atmospheric Black Metal, album 2018</t>
  </si>
  <si>
    <t>ANTIMATERIA</t>
  </si>
  <si>
    <t>Valo Aikojen Takaa</t>
  </si>
  <si>
    <t>Atmospheric Black Metal, album 2016</t>
  </si>
  <si>
    <t>Funeral Doom / Death</t>
  </si>
  <si>
    <t>All Christianity Ends</t>
  </si>
  <si>
    <t>Worship the Eternal Darkness</t>
  </si>
  <si>
    <t>ARKHTINN</t>
  </si>
  <si>
    <t xml:space="preserve">2CD Digipak </t>
  </si>
  <si>
    <t>Unknown</t>
  </si>
  <si>
    <t>The Headless Ritual</t>
  </si>
  <si>
    <t xml:space="preserve">Death Metal, album 2013 </t>
  </si>
  <si>
    <t>AZARATH</t>
  </si>
  <si>
    <t>Saint Desecration</t>
  </si>
  <si>
    <t>Blasphemers' Maledictions</t>
  </si>
  <si>
    <t>Black / Death, album 2011</t>
  </si>
  <si>
    <t>Praise the Beast</t>
  </si>
  <si>
    <t>Black / Death, album 2020, digipack con librillo</t>
  </si>
  <si>
    <t>AZOTH</t>
  </si>
  <si>
    <t>BERGRIZEN</t>
  </si>
  <si>
    <t>Die Falle</t>
  </si>
  <si>
    <t>Void</t>
  </si>
  <si>
    <t xml:space="preserve">BLACK BEAST	</t>
  </si>
  <si>
    <t>Arctic Darkness</t>
  </si>
  <si>
    <t>Nocturnal Bloodlust</t>
  </si>
  <si>
    <t>Memoria Vetusta II: Dialogue with the Stars</t>
  </si>
  <si>
    <t xml:space="preserve">BORKNAGAR </t>
  </si>
  <si>
    <t>Empiricism</t>
  </si>
  <si>
    <t>Progressive Viking / Folk / Black</t>
  </si>
  <si>
    <t>Progressive Viking/Folk/Black Metal, album 2001</t>
  </si>
  <si>
    <t>The Archaic Course</t>
  </si>
  <si>
    <t>Progressive Viking/Folk/Black Metal, album 1998</t>
  </si>
  <si>
    <t>BULLDOZER</t>
  </si>
  <si>
    <t>The Day of Wrath</t>
  </si>
  <si>
    <t>Shadow Kingdom</t>
  </si>
  <si>
    <t>Black / Speed / Thrash</t>
  </si>
  <si>
    <t>Black / Speed / Thrash Metal, album debut 1985</t>
  </si>
  <si>
    <t>Brutal Death Metal, album 2004</t>
  </si>
  <si>
    <t>Symphonic Black Metal, album 2015</t>
  </si>
  <si>
    <t>Death Metal, album debut 2018</t>
  </si>
  <si>
    <t>Atmospheric Black / Doom Metal</t>
  </si>
  <si>
    <t>COSMIC CHURCH</t>
  </si>
  <si>
    <t>Absoluutin Lävistämä</t>
  </si>
  <si>
    <t>Occult Black Metal, album 2010</t>
  </si>
  <si>
    <t>CRAFT</t>
  </si>
  <si>
    <t>Fuck the Universe</t>
  </si>
  <si>
    <t>Black Metal, tercer album  2005</t>
  </si>
  <si>
    <t>Black Metal, album  2011</t>
  </si>
  <si>
    <t>Black Metal, album debut 2000</t>
  </si>
  <si>
    <t xml:space="preserve"> Death / Black</t>
  </si>
  <si>
    <t>Black / Speed Metal</t>
  </si>
  <si>
    <t xml:space="preserve">DECAYED  </t>
  </si>
  <si>
    <t>Hexagram (Honour et Fidelitas)</t>
  </si>
  <si>
    <t>Black Metal , album 2007</t>
  </si>
  <si>
    <t>Axis Mundi</t>
  </si>
  <si>
    <t>Death Metal, album 2004</t>
  </si>
  <si>
    <t>DESTRÖYER 666</t>
  </si>
  <si>
    <t>Wildfire</t>
  </si>
  <si>
    <t>Black / Thrash, album 2016</t>
  </si>
  <si>
    <t>Defiance</t>
  </si>
  <si>
    <t>Black / Thrash, album 2009</t>
  </si>
  <si>
    <t>Never Surrender</t>
  </si>
  <si>
    <t>Black / Thrash, album 2022, incluye parche bordado y dije</t>
  </si>
  <si>
    <t>DESTRUCTION</t>
  </si>
  <si>
    <t>New Zealand</t>
  </si>
  <si>
    <t>DISMA</t>
  </si>
  <si>
    <t>Towards the Megalith</t>
  </si>
  <si>
    <t>DRUDKH</t>
  </si>
  <si>
    <t>Пісні скорботи і самітності (Songs of Grief and Solitude)</t>
  </si>
  <si>
    <t xml:space="preserve">Acoustic / Folk </t>
  </si>
  <si>
    <t>Trabajo Acoustic / Folk del 2006</t>
  </si>
  <si>
    <t>ENTRAILS</t>
  </si>
  <si>
    <t>An Eternal Time of Decay</t>
  </si>
  <si>
    <t>Old School Swedish Death Metal, album 2022</t>
  </si>
  <si>
    <t>ESOTERIC</t>
  </si>
  <si>
    <t>Paragon of Dissonance</t>
  </si>
  <si>
    <t>Funeral Doom / Death Metal, album 2011 en doble CD</t>
  </si>
  <si>
    <t>Iihtallan</t>
  </si>
  <si>
    <t>Dominande Tenebrae</t>
  </si>
  <si>
    <t>Black Metal, álbum 2013</t>
  </si>
  <si>
    <t>Black Metal, Split 2015</t>
  </si>
  <si>
    <t>GRAVE DESECRATOR</t>
  </si>
  <si>
    <t xml:space="preserve">Dust To Lust </t>
  </si>
  <si>
    <t xml:space="preserve">Furioso Death / Black Metal Sudamericano! </t>
  </si>
  <si>
    <t>GUTS</t>
  </si>
  <si>
    <t>Black / Death Metal, album 2023</t>
  </si>
  <si>
    <t>HELFRÓ</t>
  </si>
  <si>
    <t>Helfró</t>
  </si>
  <si>
    <t>HELL MILITIA</t>
  </si>
  <si>
    <t>Exaltation of Wisdom</t>
  </si>
  <si>
    <t>The Tritonus Bell</t>
  </si>
  <si>
    <t>Death / Doom Metal, album 2021</t>
  </si>
  <si>
    <t>Digisleeve</t>
  </si>
  <si>
    <t>IMPERIUM DEKADENZ</t>
  </si>
  <si>
    <t>INQUISITION</t>
  </si>
  <si>
    <t>Col / Usa</t>
  </si>
  <si>
    <t>Black Mass for a Mass Grave</t>
  </si>
  <si>
    <t xml:space="preserve">Veneration of Medieval Mysticism and Cosmological Violence </t>
  </si>
  <si>
    <t>Black Metal, album  2024</t>
  </si>
  <si>
    <t>Into the Infernal Regions of the Ancient Cult</t>
  </si>
  <si>
    <t>Magnificent Glorification of Lucifer</t>
  </si>
  <si>
    <t>Invoking the Majestic Throne of Satan</t>
  </si>
  <si>
    <t>Nefarious Dismal Orations</t>
  </si>
  <si>
    <t xml:space="preserve">Album debut 1998 en la senda del Metal Negro,edición con caratula original </t>
  </si>
  <si>
    <t>INTUS MORTEM</t>
  </si>
  <si>
    <t>Exiled from Light</t>
  </si>
  <si>
    <t>KALMANKANTAJA</t>
  </si>
  <si>
    <t>KILL</t>
  </si>
  <si>
    <t>Great Death</t>
  </si>
  <si>
    <t>Black / Death Metal, album 2016</t>
  </si>
  <si>
    <t>The Seal of Belial</t>
  </si>
  <si>
    <t xml:space="preserve">MANTICORE </t>
  </si>
  <si>
    <t xml:space="preserve">Endless Scourge Of Torment </t>
  </si>
  <si>
    <t>MARE</t>
  </si>
  <si>
    <t>Spheres like Death / Throne of the Thirteenth Witch</t>
  </si>
  <si>
    <t>Black Metal, incluye EP's 2007 - 2010</t>
  </si>
  <si>
    <t>Heimkehr</t>
  </si>
  <si>
    <t>Black Metal, trabajo 2016</t>
  </si>
  <si>
    <t>Non Omnis Moriar</t>
  </si>
  <si>
    <t>Esoteric Warfare</t>
  </si>
  <si>
    <t>Black Metal,  album 2014</t>
  </si>
  <si>
    <t>MERRIMACK</t>
  </si>
  <si>
    <t>Gothic Metal</t>
  </si>
  <si>
    <t>MORGUE</t>
  </si>
  <si>
    <t>Artgore</t>
  </si>
  <si>
    <t>Brutal Death Metal / Grind</t>
  </si>
  <si>
    <t>MORRIGAN (Mayhemic Truth)</t>
  </si>
  <si>
    <t xml:space="preserve"> Anwynn </t>
  </si>
  <si>
    <t xml:space="preserve">Black /  Viking Metal </t>
  </si>
  <si>
    <t>NARGAROTH</t>
  </si>
  <si>
    <t>Herbstleyd</t>
  </si>
  <si>
    <t>Black Metal, album debut 1999 en Digipak doble, incluye 4 bonus tracks</t>
  </si>
  <si>
    <t>Black Metal, album debut 2021</t>
  </si>
  <si>
    <t>Black / Thrash Metal, album 2007</t>
  </si>
  <si>
    <t>Ego Dominus Tuus</t>
  </si>
  <si>
    <t>Death from the North</t>
  </si>
  <si>
    <t>NOCTURNAL TRIUMPH</t>
  </si>
  <si>
    <t>Nocturnal Triumph</t>
  </si>
  <si>
    <t>Red Is the Color of Ripping Death</t>
  </si>
  <si>
    <t>Death Metal, album 1992</t>
  </si>
  <si>
    <t xml:space="preserve">ORDER OF NOSFERAT </t>
  </si>
  <si>
    <t xml:space="preserve">Black Metal, segundo album 2021 </t>
  </si>
  <si>
    <t>PERDITION TEMPLE</t>
  </si>
  <si>
    <t>PROFANUM</t>
  </si>
  <si>
    <t>Profanum Aeternum - Eminence of Satanic Imperial Art</t>
  </si>
  <si>
    <t>In Nomine Satanas</t>
  </si>
  <si>
    <t xml:space="preserve">REBIRTH OF NEFAST </t>
  </si>
  <si>
    <t>Ascension</t>
  </si>
  <si>
    <t>Passage to Arcturo</t>
  </si>
  <si>
    <t>Black Metal, Ep 1991, incluye Ep del '92 "Dawn of the Iconoclast" + bonus track</t>
  </si>
  <si>
    <t>Aealo</t>
  </si>
  <si>
    <t>Melodic Black Metal, album 2010</t>
  </si>
  <si>
    <t>SACRAMENTUM</t>
  </si>
  <si>
    <t>SAD</t>
  </si>
  <si>
    <t>SAINTE MARIE DES LOUPS</t>
  </si>
  <si>
    <t>Sainte Marie des Loups</t>
  </si>
  <si>
    <t>Raw Black Metal, álbum 2018</t>
  </si>
  <si>
    <t>SAOR</t>
  </si>
  <si>
    <t>Atmospheric Folk / Black Metal</t>
  </si>
  <si>
    <t>Sworn to Profound Heresy</t>
  </si>
  <si>
    <t xml:space="preserve">Death Metal, album 2020 </t>
  </si>
  <si>
    <t>Communion</t>
  </si>
  <si>
    <t>Atmospheric / Symphonic Death Metal, album 2008</t>
  </si>
  <si>
    <t>Sumerian Daemons</t>
  </si>
  <si>
    <t>Atmospheric / Symphonic Death Metal, album 2003</t>
  </si>
  <si>
    <t>Thaumogenesis</t>
  </si>
  <si>
    <t>Within Corrosive Continuums</t>
  </si>
  <si>
    <t>Old School Death Metal, album 2024</t>
  </si>
  <si>
    <t>SLAGMARK</t>
  </si>
  <si>
    <t>SODOM</t>
  </si>
  <si>
    <t>Floga</t>
  </si>
  <si>
    <t>Incluye Demos Witching Metal 1983 &amp; Victims of Death 1984</t>
  </si>
  <si>
    <t>The Sinister Flame</t>
  </si>
  <si>
    <t>THY DARKENED SHADE</t>
  </si>
  <si>
    <t>Liber Lvcifer II: Mahapralaya</t>
  </si>
  <si>
    <t>Was Bleibt...</t>
  </si>
  <si>
    <t xml:space="preserve">Black Metal, album debut 2005 </t>
  </si>
  <si>
    <t>Legion Helvete</t>
  </si>
  <si>
    <t>Desert Northern Hell</t>
  </si>
  <si>
    <t>Demonic Possession</t>
  </si>
  <si>
    <t>Black Metal , segundo sacrilegio del 2002</t>
  </si>
  <si>
    <t>Helvegr</t>
  </si>
  <si>
    <t>Black Metal, album 2023, incluye pin y 2 posavasos de cuero</t>
  </si>
  <si>
    <t>Sworn Allegiance</t>
  </si>
  <si>
    <t>Napalm Records</t>
  </si>
  <si>
    <t>Einsiedler</t>
  </si>
  <si>
    <t>Atmospheric Black Metal / Dark Ambient, Ep 2009</t>
  </si>
  <si>
    <t xml:space="preserve">URGEHAL </t>
  </si>
  <si>
    <t>Ikonoklast</t>
  </si>
  <si>
    <t>VALLEY OF HADES</t>
  </si>
  <si>
    <t>Almighty Emperor</t>
  </si>
  <si>
    <t>VARGRAV</t>
  </si>
  <si>
    <t>VLTIMAS</t>
  </si>
  <si>
    <t>Something Wicked Marches In</t>
  </si>
  <si>
    <t>WALG</t>
  </si>
  <si>
    <t>Walg</t>
  </si>
  <si>
    <t>Casus Luciferi</t>
  </si>
  <si>
    <t>Luciferian Black Metal, album 2003</t>
  </si>
  <si>
    <t>Satanic Deathnoise From The Beyond - The First Four Albums</t>
  </si>
  <si>
    <t xml:space="preserve">4CD BOX	</t>
  </si>
  <si>
    <t>Sus 4 primeros albunes , incluye liricas + 4 bonus tracks</t>
  </si>
  <si>
    <t>Luciferian Black Metal, debut del 2002</t>
  </si>
  <si>
    <t>Winds of Wrath</t>
  </si>
  <si>
    <t>WINTER DELUGE</t>
  </si>
  <si>
    <t>Devolution - Decay</t>
  </si>
  <si>
    <t>Frozen Blood Industries</t>
  </si>
  <si>
    <t>Echoes of Primordial Gnosis</t>
  </si>
  <si>
    <t xml:space="preserve">WINTER ETERNAL </t>
  </si>
  <si>
    <t>Land of Darkness</t>
  </si>
  <si>
    <t>In Omnia Paratus</t>
  </si>
  <si>
    <t>DEAD AWAKEN</t>
  </si>
  <si>
    <t>The Princip Legacy</t>
  </si>
  <si>
    <t>Kuunpalvelus</t>
  </si>
  <si>
    <t>Errante</t>
  </si>
  <si>
    <t>Depressive Black Metal, album 2025</t>
  </si>
  <si>
    <t>Leytmotif Luzifer (The 7 Temptations of Man)</t>
  </si>
  <si>
    <t>Black Metal, album  2014, incluye booklet</t>
  </si>
  <si>
    <t>AD MORTEM</t>
  </si>
  <si>
    <t>In Honorem Mortis</t>
  </si>
  <si>
    <t>Nightmarished Black Metal, album 2020, con Naas Alcameth de Nightbringer</t>
  </si>
  <si>
    <t>Nightmarished Black Metal, album 2024 en doble vinilo Tri-fold estuche + librillo</t>
  </si>
  <si>
    <t>Gatefold LP (Clear / Red / Black Splatter Vinyl)</t>
  </si>
  <si>
    <t>Black / Death Metal, album 2021, incluye librillo y afiche</t>
  </si>
  <si>
    <t>Black / Death Metal, Ep 2022, lado B poligrabado</t>
  </si>
  <si>
    <t>二度目の災害</t>
  </si>
  <si>
    <t xml:space="preserve">Atmospheric Black Metal / Ambient, album 2021 </t>
  </si>
  <si>
    <t>AULD RIDGE</t>
  </si>
  <si>
    <t>Acts of the Unspeakable</t>
  </si>
  <si>
    <t xml:space="preserve">AZELISASSATH </t>
  </si>
  <si>
    <t>Rituale Satanum</t>
  </si>
  <si>
    <t>LP (Red / Black Splatter Vinyl)</t>
  </si>
  <si>
    <t>BELZAZEL</t>
  </si>
  <si>
    <t>Sword of Satan</t>
  </si>
  <si>
    <t>Black Metal, unico album 2020</t>
  </si>
  <si>
    <t>High Roller Recs</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</si>
  <si>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</si>
  <si>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</si>
  <si>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</si>
  <si>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</si>
  <si>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</si>
  <si>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</si>
  <si>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</si>
  <si>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</si>
  <si>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</si>
  <si>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</si>
  <si>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Occult Black Metal, primer full album 2010</t>
  </si>
  <si>
    <t>DARK SPACE</t>
  </si>
  <si>
    <t>Dark Space III I</t>
  </si>
  <si>
    <t>Dark Space II</t>
  </si>
  <si>
    <t>Dark Space I</t>
  </si>
  <si>
    <t>Black Metal, Split 2019</t>
  </si>
  <si>
    <t>Gatefold LP  (Silver Vinyl)</t>
  </si>
  <si>
    <t>Isenheimen</t>
  </si>
  <si>
    <t>Atmospheric Black Metal, Ep 2018 - 37 minutos</t>
  </si>
  <si>
    <t>LP (Silver Marble Vinyl)</t>
  </si>
  <si>
    <t>FROZEN GRAVES</t>
  </si>
  <si>
    <t>An Age of Emptiness</t>
  </si>
  <si>
    <t>Finland / France</t>
  </si>
  <si>
    <t>GRAFVITNIR</t>
  </si>
  <si>
    <t xml:space="preserve">Black Metal, album 2019	</t>
  </si>
  <si>
    <t>LP (White Vinyl )</t>
  </si>
  <si>
    <t>IMPRECATION</t>
  </si>
  <si>
    <t>Unholy Deification</t>
  </si>
  <si>
    <t>LP (Translucent Purple Vinyl)</t>
  </si>
  <si>
    <t>LP (Purple Vinyl)</t>
  </si>
  <si>
    <t>Gatefold LP (Orange / Black Swirl Vinyl)</t>
  </si>
  <si>
    <t>Gatefold 2LP (Solid Red Vinyl)</t>
  </si>
  <si>
    <t xml:space="preserve">Album debut 1998 en la senda del Metal Negro, limitado a 400 copias </t>
  </si>
  <si>
    <t>INSINERATEHYMN</t>
  </si>
  <si>
    <t>Fourth Reich</t>
  </si>
  <si>
    <t>Silent Leges Inter Arma</t>
  </si>
  <si>
    <t xml:space="preserve">MAVORIM	</t>
  </si>
  <si>
    <t xml:space="preserve">Aasfresser	</t>
  </si>
  <si>
    <t xml:space="preserve">Ep 2019 + 4 Bonus Tracks (54:43 mins)	</t>
  </si>
  <si>
    <t>MAVORIM / TOTENWACHE</t>
  </si>
  <si>
    <t>Verbrannte Erde</t>
  </si>
  <si>
    <t>Black Metal, Split 2018</t>
  </si>
  <si>
    <t>Grand Declaration of War</t>
  </si>
  <si>
    <t>MORTUARY DRAPE / NECROMASS</t>
  </si>
  <si>
    <t>Dance of Spirits / Ordo Equilibrium Nox</t>
  </si>
  <si>
    <t>MUVITIUM</t>
  </si>
  <si>
    <t>Jahreszeiten</t>
  </si>
  <si>
    <t>NOCTERNITY</t>
  </si>
  <si>
    <t>Towards the Nightrealm of Orlok</t>
  </si>
  <si>
    <t>PROFANATICA</t>
  </si>
  <si>
    <t>Black / Thrash, album 2021 (Ex ABSU), incluye librillo insert, limitado a 500 copias</t>
  </si>
  <si>
    <t>Tabernaculum</t>
  </si>
  <si>
    <t>Occult Black Metal, album  2017 en doble vinilo, incluye full librillo</t>
  </si>
  <si>
    <t>Misty Breath of Ancient Forests</t>
  </si>
  <si>
    <t>Guardians</t>
  </si>
  <si>
    <t>10" mLP (Black Vinyl)</t>
  </si>
  <si>
    <t>Purging Sacred Soils</t>
  </si>
  <si>
    <t>Black Metal, unico album 2020, con miembros de Mavorim, Totenwache, Order of Nosferat, Sarkrista</t>
  </si>
  <si>
    <t>STILLE VOLK</t>
  </si>
  <si>
    <t>Medieval / Celtic Folk</t>
  </si>
  <si>
    <t>Blood Vaults - The Blazing Gospel of Heinrich Kramer</t>
  </si>
  <si>
    <t>TOTENWACHE</t>
  </si>
  <si>
    <t>Kriegswesen</t>
  </si>
  <si>
    <t xml:space="preserve">Black Metal, Ep 2020, 25:27 minutos, incluye 4 insertos	</t>
  </si>
  <si>
    <t>Black Metal, album  2013</t>
  </si>
  <si>
    <t>Victory</t>
  </si>
  <si>
    <t>Gatefold LP  (Clear / Orange-Brown Splatter  Vinyl)</t>
  </si>
  <si>
    <t>The Constellatory Practice</t>
  </si>
  <si>
    <t>Atmospheric Black Metal, album 2018,  incluye CD</t>
  </si>
  <si>
    <t>LP (Amber / Black Splatter Vinyl )</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</si>
  <si>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</si>
  <si>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</si>
  <si>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</si>
  <si>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</si>
  <si>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</si>
  <si>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</si>
  <si>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</si>
  <si>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</si>
  <si>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SICK RITES</t>
  </si>
  <si>
    <t>The Deathscapes Raids</t>
  </si>
  <si>
    <t xml:space="preserve">Black Metal, Ep 2015 </t>
  </si>
  <si>
    <t>LUCIFER'S CHILD</t>
  </si>
  <si>
    <t>The Illuminant</t>
  </si>
  <si>
    <t xml:space="preserve">Black Metal, album 2025 </t>
  </si>
  <si>
    <t xml:space="preserve">LAMENTACIONES	</t>
  </si>
  <si>
    <t>Pagan Records</t>
  </si>
  <si>
    <t xml:space="preserve">Dark / Neoclassical / Black Metal </t>
  </si>
  <si>
    <t>Dark / Neoclassical / Black Metal, album 1997, incluye librillo</t>
  </si>
  <si>
    <t>Geysterzvvang</t>
  </si>
  <si>
    <t>Black Metal, trabajo 2025, incluye full librillo</t>
  </si>
  <si>
    <t>TOMBSTONE HIGHWAY</t>
  </si>
  <si>
    <t>Ruralizer</t>
  </si>
  <si>
    <t>Stoner Rock</t>
  </si>
  <si>
    <t>Stoner Rock, album 2013</t>
  </si>
  <si>
    <t>Raw Black Metal, trabajo 2009</t>
  </si>
  <si>
    <t xml:space="preserve">REALIDAD OCULTA </t>
  </si>
  <si>
    <t>Maledictvm</t>
  </si>
  <si>
    <t xml:space="preserve">Black Metal, album 2005, incluye full librillo + poster </t>
  </si>
  <si>
    <t>NORRHEM</t>
  </si>
  <si>
    <t>Vaienneet Voittajat</t>
  </si>
  <si>
    <t>Black Metal , album debut 2018</t>
  </si>
  <si>
    <t>Darken Than Black</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</si>
  <si>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</si>
  <si>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</si>
  <si>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</si>
  <si>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</si>
  <si>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</si>
  <si>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</si>
  <si>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</si>
  <si>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</si>
  <si>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Netherstorm</t>
  </si>
  <si>
    <t>Black Metal, album debut 2018, proyecto de Werwolf de Satanic Warmaster</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</si>
  <si>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</si>
  <si>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</si>
  <si>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</si>
  <si>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</si>
  <si>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</si>
  <si>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</si>
  <si>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</si>
  <si>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</si>
  <si>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</si>
  <si>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</si>
  <si>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</si>
  <si>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</si>
  <si>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</si>
  <si>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WINDSWEPT</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</si>
  <si>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</si>
  <si>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</si>
  <si>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</si>
  <si>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</si>
  <si>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</si>
  <si>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</si>
  <si>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</si>
  <si>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HATEFOREST</t>
  </si>
  <si>
    <t>Dead but Dreaming</t>
  </si>
  <si>
    <t>Black Metal, compilacion 2009</t>
  </si>
  <si>
    <t>MØRKETIDA</t>
  </si>
  <si>
    <t>Panphage Mysticism</t>
  </si>
  <si>
    <t>Mortoos / Mighty Hordes</t>
  </si>
  <si>
    <t>Black Metal Medallo, Ep 2024</t>
  </si>
  <si>
    <t>Canonisation of the Foul Spirit</t>
  </si>
  <si>
    <t>LP (Black Cloudy Vinyl)</t>
  </si>
  <si>
    <t>Black Metal, album debut 2005, incluye librillo</t>
  </si>
  <si>
    <t>Consanguineous Tales of Bloodshed and Treachery</t>
  </si>
  <si>
    <t>Atmospheric Black Metal, album debut 2021</t>
  </si>
  <si>
    <t xml:space="preserve">Nigthmare Fuel </t>
  </si>
  <si>
    <t xml:space="preserve">Death Metal, album 2025 </t>
  </si>
  <si>
    <t>Splicase CD</t>
  </si>
  <si>
    <t>Obscure Death Metal, album 2011, con ex miembros de Incantation, Funebrarum, Immolation, Goreaphobia....</t>
  </si>
  <si>
    <t xml:space="preserve">Black Metal , album 2004, incluye bonus tracks </t>
  </si>
  <si>
    <t xml:space="preserve">CD </t>
  </si>
  <si>
    <t>Sucio Death Metal, album 2021, Cd negro</t>
  </si>
  <si>
    <t xml:space="preserve">Agresivo Black / Death Metal desde Tampa, album  </t>
  </si>
  <si>
    <t>Sacraments Of Descension</t>
  </si>
  <si>
    <t xml:space="preserve">OUTRE TOMBE </t>
  </si>
  <si>
    <t>Temple of Mystery</t>
  </si>
  <si>
    <t>GENOCIDAL RITES</t>
  </si>
  <si>
    <t>Genocidal Upheaval of Subservient Abrahamic Law</t>
  </si>
  <si>
    <t>Raw War Black Metal, album 2025</t>
  </si>
  <si>
    <t>Black /  Viking Metal, album 2022</t>
  </si>
  <si>
    <t>Complete Collection</t>
  </si>
  <si>
    <t>Reaper Metal</t>
  </si>
  <si>
    <t>Death Metal, discografia completa en doble CD</t>
  </si>
  <si>
    <t>Brutal Death Metal / Grind, album debut 2001</t>
  </si>
  <si>
    <t>LOPUTON GEHENNAN LIEKKI</t>
  </si>
  <si>
    <t>A Finnish Black Metal Documentary</t>
  </si>
  <si>
    <t>Night Visions</t>
  </si>
  <si>
    <t>Paquete de 100 fundas para Lp , ideal para Gatefold LP, opacas, polipropileno de alta densidad</t>
  </si>
  <si>
    <t>INFINITED HATE</t>
  </si>
  <si>
    <t>Brutal Death Metal, album 2004, con miembros de Sinister</t>
  </si>
  <si>
    <t>Brutal Death Metal, album 2005, con miembros de Sinister</t>
  </si>
  <si>
    <t>Harps of the Ancient Temples</t>
  </si>
  <si>
    <t>Black Metal, album 2015 en doble vinilo (una cara lisa poligrabada)</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</si>
  <si>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</si>
  <si>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</si>
  <si>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</si>
  <si>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</si>
  <si>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</si>
  <si>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</si>
  <si>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</si>
  <si>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</si>
  <si>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</si>
  <si>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</si>
  <si>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</si>
  <si>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 xml:space="preserve">THE SPAWN OF SATAN </t>
  </si>
  <si>
    <t>The Order</t>
  </si>
  <si>
    <t>Vampiric Gothic Metal,album debut 2017, incluye afiche</t>
  </si>
  <si>
    <t xml:space="preserve">IRON PEGASUS: </t>
  </si>
  <si>
    <t>Black Metal, copilacion 1997, limitado a 400 copias numeradas</t>
  </si>
  <si>
    <t>Der schwarze Hort</t>
  </si>
  <si>
    <t>Under Natthimlens Tecken…</t>
  </si>
  <si>
    <t>Black Metal, trabajo 2025 en doble vinilo, 1:17 minutos, proyecto de Swartadauþuz (Azelisassath, Gnipahålan, Greve…)</t>
  </si>
  <si>
    <t>LVTHN / HÄXENZIJRKELL</t>
  </si>
  <si>
    <t>Belgium / Germany</t>
  </si>
  <si>
    <t>LVTHN​ /​ Häxenzijrkell</t>
  </si>
  <si>
    <t>Black Metal, album, con Swartadauþuz (Azelisassath, Bekëth Nexëhmü, Greve..) , doble vinilo</t>
  </si>
  <si>
    <t>Répurgation</t>
  </si>
  <si>
    <t xml:space="preserve">Death Metal, album 2015 </t>
  </si>
  <si>
    <t>Gatefold LP (Green Marble Vinyl)</t>
  </si>
  <si>
    <t>Night in Terrors</t>
  </si>
  <si>
    <t>MIMORIUM</t>
  </si>
  <si>
    <t>The Route of Haeresis</t>
  </si>
  <si>
    <t>Spread Evil Prods</t>
  </si>
  <si>
    <t>Blood of Qayin</t>
  </si>
  <si>
    <t>ABYSSION</t>
  </si>
  <si>
    <t>Karhun lähde / Siniaaltoja ja singulariteetteja</t>
  </si>
  <si>
    <t>Der eine, wahre König</t>
  </si>
  <si>
    <t>Black Metal, trabajo 2024, 28:04 minutos</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</si>
  <si>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</si>
  <si>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</si>
  <si>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</si>
  <si>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</si>
  <si>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</si>
  <si>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</si>
  <si>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</si>
  <si>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</si>
  <si>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</si>
  <si>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r>
      <t xml:space="preserve">Errante -  (Marca Gildan)  (Promo: </t>
    </r>
    <r>
      <rPr>
        <sz val="10"/>
        <color rgb="FFC00000"/>
        <rFont val="Arial"/>
        <family val="2"/>
      </rPr>
      <t>Camiseta</t>
    </r>
    <r>
      <rPr>
        <sz val="10"/>
        <rFont val="Arial"/>
        <family val="2"/>
      </rPr>
      <t xml:space="preserve"> + CD  $80.000)  </t>
    </r>
  </si>
  <si>
    <t>Costo Envio</t>
  </si>
  <si>
    <t>Into the Outer Wilderness</t>
  </si>
  <si>
    <t>HÄXENZIJRKELL</t>
  </si>
  <si>
    <t>...von Glut und Wirbelrauch</t>
  </si>
  <si>
    <t>European tribes</t>
  </si>
  <si>
    <t>Gatefold LP (Turquoise Vinyl)</t>
  </si>
  <si>
    <t xml:space="preserve">Lugubre Black Metal desde Alemania </t>
  </si>
  <si>
    <t>Infernal Overkill</t>
  </si>
  <si>
    <t>Thrash Metal, album debut 1985</t>
  </si>
  <si>
    <t>TARANIS</t>
  </si>
  <si>
    <t>Taranis</t>
  </si>
  <si>
    <t>Flandriae</t>
  </si>
  <si>
    <t>Black / Death Metal, album 2025, limitado a 400 copias</t>
  </si>
  <si>
    <t>Ancient Urn Recs</t>
  </si>
  <si>
    <t>A Moment in a Vision</t>
  </si>
  <si>
    <t>Ascension Records</t>
  </si>
  <si>
    <t>SEPULCHRAL RIFT</t>
  </si>
  <si>
    <t>Void Sorcery</t>
  </si>
  <si>
    <t>MOURNING SOUL</t>
  </si>
  <si>
    <t>Chaosophy - Ritual II</t>
  </si>
  <si>
    <t>Death Metal, album 2023, limitado a 300 copias</t>
  </si>
  <si>
    <t>Geliebte des Regens</t>
  </si>
  <si>
    <t>Throats</t>
  </si>
  <si>
    <t>MARTHYRIUM</t>
  </si>
  <si>
    <t>Beyond the Thresholds</t>
  </si>
  <si>
    <t>Tercer Nadir Venenoso</t>
  </si>
  <si>
    <t>Mexico / Venezuela</t>
  </si>
  <si>
    <t>HACAVITZ / VELDRAVETH / THEURGIA</t>
  </si>
  <si>
    <t>MAT Recs</t>
  </si>
  <si>
    <t>GLOOMY GRIM</t>
  </si>
  <si>
    <t>Written in Blood</t>
  </si>
  <si>
    <t>Holy Records</t>
  </si>
  <si>
    <t>La Pèira Negra</t>
  </si>
  <si>
    <t>Medieval / Celtic Folk, album 2014</t>
  </si>
  <si>
    <t xml:space="preserve">Black Metal , album 2004, incluye 4 live bonus tracks </t>
  </si>
  <si>
    <t>Rituals</t>
  </si>
  <si>
    <t>Melodic Black Metal, album 2016</t>
  </si>
  <si>
    <t>Black Metal,  album 2000</t>
  </si>
  <si>
    <t>Ordo ad Chao</t>
  </si>
  <si>
    <t>Crux Simplex</t>
  </si>
  <si>
    <t>The Maniacal Vale</t>
  </si>
  <si>
    <t>Funeral Doom / Death Metal, album 2008 en doble CD</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</si>
  <si>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</si>
  <si>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</si>
  <si>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</si>
  <si>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</si>
  <si>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</si>
  <si>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</si>
  <si>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</si>
  <si>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2015</t>
  </si>
  <si>
    <t>Pagan Viking / Folk, album 2022</t>
  </si>
  <si>
    <t xml:space="preserve"> Futha</t>
  </si>
  <si>
    <t>Pagan Viking / Folk, album 2019</t>
  </si>
  <si>
    <t>Atmospheric Folk / Black Metal, album 2016</t>
  </si>
  <si>
    <t>Atmospheric Folk / Black Metal, album 2014</t>
  </si>
  <si>
    <t>Aura</t>
  </si>
  <si>
    <t>Of Grace and Gravity</t>
  </si>
  <si>
    <t>Black Metal, álbum 2019, Incluye Sticker + Lenticular</t>
  </si>
  <si>
    <t>Gatefold 2LP (Orange / Black Galaxy Vinyl)</t>
  </si>
  <si>
    <t>HADES (Hades Almighty)</t>
  </si>
  <si>
    <t>The Dawn of the Dying Sun</t>
  </si>
  <si>
    <t>Black / Viking Metal, album 1997, incluye 2 bonus tracks</t>
  </si>
  <si>
    <t>DIOCLETIAN</t>
  </si>
  <si>
    <t>Inexorable Nexus</t>
  </si>
  <si>
    <t>War Black / Death Metal, album 2024</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</si>
  <si>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</si>
  <si>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</si>
  <si>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</si>
  <si>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</si>
  <si>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</si>
  <si>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</si>
  <si>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</si>
  <si>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 xml:space="preserve">Finish Black Metal Kult - (Marca Gildan)  (Camiseta + Digipak  $80.000)  </t>
  </si>
  <si>
    <t>WRATHPRAYER</t>
  </si>
  <si>
    <t>Enkoimeterion</t>
  </si>
  <si>
    <t>Bestial Black / Death Metal, album 2024</t>
  </si>
  <si>
    <t>EVIL</t>
  </si>
  <si>
    <t>Possessed by Evil (凶惡)</t>
  </si>
  <si>
    <t>NECROMANTIC WORSHIP</t>
  </si>
  <si>
    <t>Rites of Resurrection</t>
  </si>
  <si>
    <t>Black Metal, compilation 2022</t>
  </si>
  <si>
    <t>Agonia Records</t>
  </si>
  <si>
    <t xml:space="preserve">Black Metal, album 2002 </t>
  </si>
  <si>
    <t xml:space="preserve">PARFAXITAS	</t>
  </si>
  <si>
    <t xml:space="preserve">Weaver of the Black Moon	</t>
  </si>
  <si>
    <t xml:space="preserve">Gatefold LP (Purple Marble Vinyl)	</t>
  </si>
  <si>
    <t xml:space="preserve">Usa / Iceland / Norway	</t>
  </si>
  <si>
    <t xml:space="preserve">Black Metal, album 2024, incluye librillo y afiche 	</t>
  </si>
  <si>
    <t>Atmospheric Black / Doom Metal, album 2013</t>
  </si>
  <si>
    <t xml:space="preserve">Errante -  Buso (Marca Gildan)  </t>
  </si>
  <si>
    <t>Black Metal, album debut 1999 en doble vinilo, primer tiraje</t>
  </si>
  <si>
    <t>Brutal Death Metal, album 2004, edición limitada a 300 copias</t>
  </si>
  <si>
    <t>Black Metal, album 2002, caratula original</t>
  </si>
  <si>
    <t>THE ONE</t>
  </si>
  <si>
    <t>I, Master</t>
  </si>
  <si>
    <t>Black Metal , album 2008, con I de Macabre Omen</t>
  </si>
  <si>
    <t>MAHR</t>
  </si>
  <si>
    <t>Antelux</t>
  </si>
  <si>
    <t>Nidhöggr</t>
  </si>
  <si>
    <t>Gatefold 2LP (Pearl White / Red Marble Vinyl)</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</si>
  <si>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</si>
  <si>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</si>
  <si>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</si>
  <si>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</si>
  <si>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</si>
  <si>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</si>
  <si>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</si>
  <si>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</si>
  <si>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</si>
  <si>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</si>
  <si>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</si>
  <si>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</si>
  <si>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Tálgröf</t>
  </si>
  <si>
    <t>GRIGORIEN</t>
  </si>
  <si>
    <t>Magtens Evangelium</t>
  </si>
  <si>
    <t>Signal Rex</t>
  </si>
  <si>
    <t>Black  Metal, album 2022</t>
  </si>
  <si>
    <t>LP (Green / Black Smoke Vinyl)</t>
  </si>
  <si>
    <t>Gatefold LP  (Oxblood - Silver Swril Vinyl)</t>
  </si>
  <si>
    <t>Far Away from the Sun</t>
  </si>
  <si>
    <t>Melodic Black / Death Metal, album debut 1996</t>
  </si>
  <si>
    <t>Trifold LP (Ice Marble Vinyl)</t>
  </si>
  <si>
    <t>Into Sorrow Evermore</t>
  </si>
  <si>
    <t>Atmospheric Melancholic Black Metal, abum 2023 en doble vinilo</t>
  </si>
  <si>
    <t>Flowers of Our Black Misanthropy</t>
  </si>
  <si>
    <t>Dark / Neoclassical / Black Metal, album debut 1996</t>
  </si>
  <si>
    <t>Aeternitas Tenebrarum Musicae Fundamentum</t>
  </si>
  <si>
    <t>Occult Black Metal, album 2022, incluye full librillo</t>
  </si>
  <si>
    <t>Old School Death Metal, album 2002</t>
  </si>
  <si>
    <t xml:space="preserve">KAECK </t>
  </si>
  <si>
    <t>Gruwelijk Onthaal</t>
  </si>
  <si>
    <t>Black Metal, album 2025, incluye afiche</t>
  </si>
  <si>
    <t xml:space="preserve">Black Metal, album 2007 </t>
  </si>
  <si>
    <t>EMBRIONAL</t>
  </si>
  <si>
    <t>Inherited Tendencies for Self-Destruction</t>
  </si>
  <si>
    <t>Death Metal, album 2025</t>
  </si>
  <si>
    <t>ASGAROTH</t>
  </si>
  <si>
    <t>The Quest for Eldenhor</t>
  </si>
  <si>
    <t xml:space="preserve">	Down With The Most High</t>
  </si>
  <si>
    <t>Black Metal, Ep 1996, incluye bonus tracks, full librillo a 16 paginas</t>
  </si>
  <si>
    <t>Complete Discography - Ultimate Edition 6x Tape Box</t>
  </si>
  <si>
    <t>Black Metal,edicion deluxe  toda la discografia en 6 tapes incluye librillo a 60 paginas, postcards + 3 stickers</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</si>
  <si>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</si>
  <si>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</si>
  <si>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</si>
  <si>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</si>
  <si>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</si>
  <si>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</si>
  <si>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</si>
  <si>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</si>
  <si>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</si>
  <si>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</si>
  <si>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</si>
  <si>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</si>
  <si>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</si>
  <si>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Sub TOTAL:</t>
  </si>
  <si>
    <t>INFERNAL CURSE</t>
  </si>
  <si>
    <t>Revelations Beyond Insanity</t>
  </si>
  <si>
    <t>Bestial Black / Death Metal, album 2023, edición Digipak limitada a 300 copias</t>
  </si>
  <si>
    <t>SUPERCHRIST</t>
  </si>
  <si>
    <t>Headbanger</t>
  </si>
  <si>
    <t>Heavy Metal / Rock 'n' Roll</t>
  </si>
  <si>
    <t>Rock Saviour</t>
  </si>
  <si>
    <t xml:space="preserve">Ciudades Principales:  $14.500 - Medellín &amp; pueblos cercanos: $9.000 </t>
  </si>
  <si>
    <t>Gatefold LP (Blue / BlackSplatter Vinyl)</t>
  </si>
  <si>
    <t>DUNGEON</t>
  </si>
  <si>
    <t>Relictos Nefandos</t>
  </si>
  <si>
    <t>Doom / Sludge Metal</t>
  </si>
  <si>
    <t>Doom / Sludge Metal, album 2025</t>
  </si>
  <si>
    <t>Black Metal, trabajo 2020 en doble vinilo</t>
  </si>
  <si>
    <t>La Partitura del Diablo</t>
  </si>
  <si>
    <t>Legion de la Serpiente</t>
  </si>
  <si>
    <t>Black Metal desde Medellína, album 2021</t>
  </si>
  <si>
    <t>Black Metal desde Medellín,  album 2025</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</si>
  <si>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</si>
  <si>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</si>
  <si>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</si>
  <si>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Tol Cormpt Norz Norz Norz</t>
  </si>
  <si>
    <t>Pin Metalico -  Red Logo</t>
  </si>
  <si>
    <t>Pin Metalico - Worship Him</t>
  </si>
  <si>
    <t>Pin Metalico - Logo</t>
  </si>
  <si>
    <t>Pin Metalico - Rhapsodies in Red</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</si>
  <si>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</si>
  <si>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</si>
  <si>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</si>
  <si>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</si>
  <si>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</si>
  <si>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</si>
  <si>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</si>
  <si>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</si>
  <si>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</si>
  <si>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</si>
  <si>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</si>
  <si>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</si>
  <si>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DISASTROUS MURMUR	</t>
  </si>
  <si>
    <t xml:space="preserve">DISMAL	</t>
  </si>
  <si>
    <t xml:space="preserve">GRAVE	</t>
  </si>
  <si>
    <t xml:space="preserve">IMPALED NAZARENE 	</t>
  </si>
  <si>
    <t xml:space="preserve">MARE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</si>
  <si>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</si>
  <si>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</si>
  <si>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</si>
  <si>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</si>
  <si>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</si>
  <si>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</si>
  <si>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</si>
  <si>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</si>
  <si>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</si>
  <si>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</si>
  <si>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</si>
  <si>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</si>
  <si>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</si>
  <si>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</si>
  <si>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</si>
  <si>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</si>
  <si>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</si>
  <si>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</si>
  <si>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</si>
  <si>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</si>
  <si>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</si>
  <si>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</si>
  <si>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</si>
  <si>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</si>
  <si>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Gatefold LP (Metallic Gold Heavy Vinyl)</t>
  </si>
  <si>
    <t>Gatefold 2LP (Iridescent Galaxy Green Vinyl)</t>
  </si>
  <si>
    <t>LP (Res / Black Vinyl)</t>
  </si>
  <si>
    <t>Ciudades Principales: $14.500 - Medellín &amp; pueblos cercanos: $9.000</t>
  </si>
  <si>
    <t xml:space="preserve">Manizales / Santa Rosa / Pereira :  $12.000 </t>
  </si>
  <si>
    <t>Ciudades Principales:  $14.500 - Medellín &amp; pueblos cercanos: $9.000</t>
  </si>
  <si>
    <t xml:space="preserve">Manizales / Santa Rosa / Pereira:  $12.000 </t>
  </si>
  <si>
    <t>Act. Dic 05 - 2025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</si>
</sst>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67">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b/>
      <sz val="24"/>
      <color rgb="FF000000"/>
      <name val="Cloister Black Light"/>
    </font>
    <font>
      <sz val="10"/>
      <color rgb="FF000000"/>
      <name val="Cloister Black Light"/>
    </font>
    <font>
      <u/>
      <sz val="10"/>
      <color rgb="FF0000FF"/>
      <name val="Arial"/>
      <family val="2"/>
    </font>
    <font>
      <sz val="8"/>
      <color rgb="FF000000"/>
      <name val="Cloister Black Light"/>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b/>
      <sz val="10"/>
      <color indexed="12"/>
      <name val="Arial"/>
      <family val="2"/>
    </font>
    <font>
      <sz val="10"/>
      <name val="Arial"/>
      <family val="2"/>
    </font>
    <font>
      <sz val="8"/>
      <name val="Arial"/>
      <family val="2"/>
    </font>
    <font>
      <sz val="8"/>
      <name val="Arial"/>
      <family val="2"/>
    </font>
    <font>
      <sz val="8"/>
      <color rgb="FFFF0000"/>
      <name val="Cloister Black Light"/>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9"/>
      <name val="Tahoma"/>
      <family val="2"/>
    </font>
    <font>
      <sz val="10"/>
      <color rgb="FFFFFFFF"/>
      <name val="Arial"/>
      <family val="2"/>
    </font>
    <font>
      <u/>
      <sz val="9"/>
      <color indexed="12"/>
      <name val="Arial"/>
      <family val="2"/>
    </font>
    <font>
      <sz val="12"/>
      <color indexed="9"/>
      <name val="Arial"/>
      <family val="2"/>
    </font>
    <font>
      <b/>
      <u/>
      <sz val="10"/>
      <color indexed="12"/>
      <name val="Arial"/>
      <family val="2"/>
    </font>
    <font>
      <sz val="9"/>
      <color theme="1"/>
      <name val="Arial"/>
      <family val="2"/>
    </font>
    <font>
      <b/>
      <sz val="14"/>
      <name val="Arial"/>
      <family val="2"/>
    </font>
    <font>
      <b/>
      <sz val="10"/>
      <color rgb="FFFF0000"/>
      <name val="Arial"/>
      <family val="2"/>
    </font>
    <font>
      <b/>
      <sz val="10"/>
      <name val="Tahoma"/>
      <family val="2"/>
    </font>
    <font>
      <u/>
      <sz val="14"/>
      <color indexed="12"/>
      <name val="Arial"/>
      <family val="2"/>
    </font>
    <font>
      <sz val="13"/>
      <color rgb="FFFF0000"/>
      <name val="Helvetica Neue"/>
      <family val="2"/>
    </font>
    <font>
      <sz val="28"/>
      <name val="AcinonyxJubatusPersonalUseOnly-"/>
    </font>
    <font>
      <b/>
      <sz val="36"/>
      <color rgb="FF000000"/>
      <name val="AvestravaTattooPersonalUseOnly"/>
    </font>
    <font>
      <sz val="36"/>
      <name val="AvestravaTattooPersonalUseOnly"/>
    </font>
    <font>
      <sz val="10"/>
      <color rgb="FFC00000"/>
      <name val="Arial"/>
      <family val="2"/>
    </font>
    <font>
      <b/>
      <sz val="12"/>
      <color theme="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9" tint="0.79998168889431442"/>
        <bgColor indexed="64"/>
      </patternFill>
    </fill>
    <fill>
      <patternFill patternType="solid">
        <fgColor theme="1"/>
        <bgColor indexed="64"/>
      </patternFill>
    </fill>
    <fill>
      <patternFill patternType="solid">
        <fgColor theme="8" tint="0.79998168889431442"/>
        <bgColor indexed="64"/>
      </patternFill>
    </fill>
    <fill>
      <patternFill patternType="solid">
        <fgColor theme="6" tint="0.79998168889431442"/>
        <bgColor rgb="FF000000"/>
      </patternFill>
    </fill>
    <fill>
      <patternFill patternType="solid">
        <fgColor rgb="FFFFFF00"/>
        <bgColor indexed="64"/>
      </patternFill>
    </fill>
    <fill>
      <patternFill patternType="solid">
        <fgColor theme="5" tint="0.59999389629810485"/>
        <bgColor indexed="64"/>
      </patternFill>
    </fill>
  </fills>
  <borders count="61">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style="medium">
        <color indexed="64"/>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thin">
        <color rgb="FFB2B2B2"/>
      </right>
      <top style="medium">
        <color indexed="64"/>
      </top>
      <bottom style="thin">
        <color rgb="FFB2B2B2"/>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right style="thin">
        <color rgb="FFB2B2B2"/>
      </right>
      <top style="thin">
        <color rgb="FFB2B2B2"/>
      </top>
      <bottom style="thin">
        <color indexed="64"/>
      </bottom>
      <diagonal/>
    </border>
    <border>
      <left style="thin">
        <color indexed="55"/>
      </left>
      <right style="thin">
        <color indexed="55"/>
      </right>
      <top style="thin">
        <color indexed="55"/>
      </top>
      <bottom style="thin">
        <color indexed="64"/>
      </bottom>
      <diagonal/>
    </border>
    <border>
      <left/>
      <right/>
      <top/>
      <bottom style="thin">
        <color indexed="64"/>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42" fillId="0" borderId="0" applyFont="0" applyFill="0" applyBorder="0" applyAlignment="0" applyProtection="0"/>
    <xf numFmtId="0" fontId="1" fillId="0" borderId="0"/>
  </cellStyleXfs>
  <cellXfs count="464">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4" fillId="0" borderId="0" xfId="0" applyFont="1" applyAlignment="1">
      <alignment horizontal="center"/>
    </xf>
    <xf numFmtId="0" fontId="0" fillId="0" borderId="1" xfId="0" applyBorder="1" applyAlignment="1">
      <alignment vertical="center"/>
    </xf>
    <xf numFmtId="0" fontId="2" fillId="0" borderId="0" xfId="0" applyFont="1" applyAlignment="1">
      <alignment horizontal="center"/>
    </xf>
    <xf numFmtId="0" fontId="2" fillId="0" borderId="0" xfId="0" applyFont="1" applyAlignment="1">
      <alignment horizontal="center" vertic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xf numFmtId="0" fontId="23" fillId="0" borderId="0" xfId="0" applyFont="1" applyAlignment="1">
      <alignment horizontal="center"/>
    </xf>
    <xf numFmtId="0" fontId="24"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5" fillId="0" borderId="0" xfId="0" applyFont="1" applyAlignment="1">
      <alignment horizont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0" fillId="0" borderId="6" xfId="0" applyBorder="1" applyAlignment="1">
      <alignment vertical="center"/>
    </xf>
    <xf numFmtId="0" fontId="15" fillId="0" borderId="1" xfId="0" applyFont="1" applyBorder="1" applyAlignment="1">
      <alignment horizontal="left" vertical="center"/>
    </xf>
    <xf numFmtId="0" fontId="15" fillId="0" borderId="1" xfId="0" applyFont="1" applyBorder="1" applyAlignment="1" applyProtection="1">
      <alignment horizontal="left" vertical="center"/>
      <protection locked="0"/>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15" fillId="0" borderId="6" xfId="0" applyFont="1" applyBorder="1" applyAlignment="1">
      <alignment horizontal="left" vertical="center"/>
    </xf>
    <xf numFmtId="0" fontId="6" fillId="0" borderId="0" xfId="0" applyFont="1" applyAlignment="1">
      <alignment horizontal="left" vertical="center"/>
    </xf>
    <xf numFmtId="0" fontId="0" fillId="0" borderId="15" xfId="0" applyBorder="1" applyAlignment="1">
      <alignment horizontal="center"/>
    </xf>
    <xf numFmtId="0" fontId="24" fillId="0" borderId="0" xfId="0" applyFont="1" applyAlignment="1">
      <alignment horizontal="center"/>
    </xf>
    <xf numFmtId="42" fontId="2" fillId="0" borderId="6" xfId="2" applyNumberFormat="1" applyFont="1" applyBorder="1" applyAlignment="1">
      <alignment horizontal="center" vertical="center"/>
    </xf>
    <xf numFmtId="0" fontId="16" fillId="3" borderId="13" xfId="0" applyFont="1" applyFill="1" applyBorder="1" applyAlignment="1">
      <alignment horizontal="center" vertical="center"/>
    </xf>
    <xf numFmtId="0" fontId="16" fillId="2" borderId="13" xfId="0" applyFont="1" applyFill="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12" fillId="2" borderId="13" xfId="0" applyFont="1" applyFill="1" applyBorder="1" applyAlignment="1">
      <alignment horizontal="center" vertical="center" wrapText="1"/>
    </xf>
    <xf numFmtId="165" fontId="3" fillId="0" borderId="6" xfId="1" applyNumberFormat="1" applyBorder="1" applyAlignment="1" applyProtection="1">
      <alignment horizontal="center" vertical="center"/>
    </xf>
    <xf numFmtId="0" fontId="15" fillId="0" borderId="1" xfId="0" applyFont="1" applyBorder="1" applyAlignment="1">
      <alignment vertical="center"/>
    </xf>
    <xf numFmtId="0" fontId="2" fillId="0" borderId="0" xfId="0" applyFont="1"/>
    <xf numFmtId="0" fontId="5" fillId="0" borderId="0" xfId="0" applyFont="1"/>
    <xf numFmtId="0" fontId="0" fillId="0" borderId="17" xfId="0" applyBorder="1" applyAlignment="1">
      <alignment vertical="center"/>
    </xf>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vertical="center"/>
    </xf>
    <xf numFmtId="0" fontId="3" fillId="0" borderId="17" xfId="1" applyBorder="1" applyAlignment="1" applyProtection="1">
      <alignment horizontal="center"/>
    </xf>
    <xf numFmtId="0" fontId="28"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9" fillId="10" borderId="2" xfId="0" applyFont="1" applyFill="1" applyBorder="1" applyAlignment="1">
      <alignment horizontal="center" vertical="center" wrapText="1"/>
    </xf>
    <xf numFmtId="14" fontId="2" fillId="0" borderId="0" xfId="0" applyNumberFormat="1" applyFont="1"/>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30"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6" fillId="0" borderId="35" xfId="0" applyFont="1" applyBorder="1" applyAlignment="1">
      <alignment horizontal="left"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2" fillId="0" borderId="25" xfId="0" applyFont="1" applyBorder="1" applyAlignment="1">
      <alignment horizontal="center" vertical="center" wrapText="1"/>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42" fontId="10" fillId="0" borderId="5" xfId="2" applyNumberFormat="1" applyFont="1" applyBorder="1" applyAlignment="1">
      <alignment horizontal="center" vertical="center"/>
    </xf>
    <xf numFmtId="1" fontId="0" fillId="15" borderId="21" xfId="0" applyNumberFormat="1" applyFill="1" applyBorder="1" applyAlignment="1">
      <alignment horizontal="center"/>
    </xf>
    <xf numFmtId="42" fontId="0" fillId="15" borderId="18" xfId="0" applyNumberFormat="1" applyFill="1" applyBorder="1"/>
    <xf numFmtId="165" fontId="3" fillId="0" borderId="17" xfId="1" applyNumberFormat="1" applyBorder="1" applyAlignment="1" applyProtection="1">
      <alignment horizontal="center" vertical="center"/>
      <protection locked="0"/>
    </xf>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2" fillId="0" borderId="6" xfId="0" applyNumberFormat="1"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40"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40" xfId="0" applyFont="1" applyBorder="1" applyAlignment="1">
      <alignment horizontal="center" vertical="center"/>
    </xf>
    <xf numFmtId="0" fontId="1" fillId="0" borderId="17" xfId="0" applyFont="1" applyBorder="1" applyAlignment="1">
      <alignment horizontal="left" vertical="center"/>
    </xf>
    <xf numFmtId="42" fontId="0" fillId="5" borderId="38" xfId="0" applyNumberFormat="1" applyFill="1" applyBorder="1"/>
    <xf numFmtId="42" fontId="0" fillId="5" borderId="38" xfId="0" applyNumberFormat="1" applyFill="1" applyBorder="1" applyAlignment="1">
      <alignment horizontal="center"/>
    </xf>
    <xf numFmtId="0" fontId="35" fillId="0" borderId="10" xfId="0" applyFont="1" applyBorder="1"/>
    <xf numFmtId="0" fontId="35" fillId="0" borderId="11" xfId="0" applyFont="1" applyBorder="1"/>
    <xf numFmtId="0" fontId="2" fillId="0" borderId="3" xfId="0" applyFont="1" applyBorder="1" applyAlignment="1" applyProtection="1">
      <alignment horizontal="center" vertical="center"/>
      <protection locked="0"/>
    </xf>
    <xf numFmtId="42" fontId="10" fillId="0" borderId="7" xfId="2" applyNumberFormat="1" applyFont="1" applyBorder="1" applyAlignment="1">
      <alignment horizontal="center" vertical="center"/>
    </xf>
    <xf numFmtId="0" fontId="0" fillId="13" borderId="21" xfId="0" applyFill="1" applyBorder="1" applyAlignment="1">
      <alignment horizontal="center"/>
    </xf>
    <xf numFmtId="42" fontId="0" fillId="13" borderId="18" xfId="0" applyNumberFormat="1" applyFill="1" applyBorder="1" applyAlignment="1">
      <alignment horizontal="center"/>
    </xf>
    <xf numFmtId="0" fontId="0" fillId="0" borderId="43" xfId="0" applyBorder="1"/>
    <xf numFmtId="0" fontId="0" fillId="0" borderId="18" xfId="0" applyBorder="1"/>
    <xf numFmtId="0" fontId="1" fillId="0" borderId="24" xfId="0" applyFont="1" applyBorder="1" applyAlignment="1">
      <alignment horizontal="center" vertical="center"/>
    </xf>
    <xf numFmtId="0" fontId="12" fillId="2" borderId="2" xfId="0" applyFont="1" applyFill="1" applyBorder="1" applyAlignment="1">
      <alignment horizontal="center" vertical="center" wrapText="1"/>
    </xf>
    <xf numFmtId="0" fontId="37" fillId="0" borderId="0" xfId="0" applyFont="1"/>
    <xf numFmtId="0" fontId="38" fillId="18" borderId="0" xfId="0" applyFont="1" applyFill="1"/>
    <xf numFmtId="42" fontId="0" fillId="15" borderId="42" xfId="0" applyNumberFormat="1" applyFill="1" applyBorder="1"/>
    <xf numFmtId="0" fontId="1" fillId="0" borderId="3" xfId="0" applyFont="1" applyBorder="1" applyAlignment="1">
      <alignment vertical="center"/>
    </xf>
    <xf numFmtId="0" fontId="26"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7" fillId="9" borderId="38" xfId="0" applyFont="1" applyFill="1" applyBorder="1" applyAlignment="1">
      <alignment horizontal="center" vertical="center"/>
    </xf>
    <xf numFmtId="0" fontId="27" fillId="9" borderId="46" xfId="0" applyFont="1" applyFill="1" applyBorder="1" applyAlignment="1">
      <alignment horizontal="center" vertical="center"/>
    </xf>
    <xf numFmtId="0" fontId="26" fillId="9" borderId="47" xfId="0" applyFont="1" applyFill="1" applyBorder="1" applyAlignment="1">
      <alignment horizontal="center" vertical="center"/>
    </xf>
    <xf numFmtId="0" fontId="26" fillId="10" borderId="47" xfId="0" applyFont="1" applyFill="1" applyBorder="1" applyAlignment="1">
      <alignment horizontal="center" vertical="center" wrapText="1"/>
    </xf>
    <xf numFmtId="0" fontId="26" fillId="9" borderId="47" xfId="0" applyFont="1" applyFill="1" applyBorder="1" applyAlignment="1">
      <alignment horizontal="center" vertical="center" wrapText="1"/>
    </xf>
    <xf numFmtId="0" fontId="26" fillId="9" borderId="47" xfId="0" applyFont="1" applyFill="1" applyBorder="1" applyAlignment="1">
      <alignment horizontal="left" vertical="center" wrapText="1"/>
    </xf>
    <xf numFmtId="0" fontId="9" fillId="11" borderId="47" xfId="0" applyFont="1" applyFill="1" applyBorder="1" applyAlignment="1">
      <alignment horizontal="center" vertical="center" wrapText="1"/>
    </xf>
    <xf numFmtId="42" fontId="26" fillId="10" borderId="47" xfId="0" applyNumberFormat="1" applyFont="1" applyFill="1" applyBorder="1" applyAlignment="1">
      <alignment horizontal="center" vertical="center" wrapText="1"/>
    </xf>
    <xf numFmtId="0" fontId="26" fillId="12" borderId="47" xfId="0" applyFont="1" applyFill="1" applyBorder="1" applyAlignment="1">
      <alignment horizontal="center" vertical="center" wrapText="1"/>
    </xf>
    <xf numFmtId="0" fontId="9" fillId="7" borderId="47" xfId="0" applyFont="1" applyFill="1" applyBorder="1" applyAlignment="1" applyProtection="1">
      <alignment horizontal="center" vertical="center"/>
      <protection locked="0"/>
    </xf>
    <xf numFmtId="42" fontId="9" fillId="5" borderId="48" xfId="0" applyNumberFormat="1" applyFont="1" applyFill="1" applyBorder="1" applyAlignment="1">
      <alignment horizontal="center" vertical="center"/>
    </xf>
    <xf numFmtId="0" fontId="0" fillId="0" borderId="27" xfId="0" applyBorder="1" applyAlignment="1">
      <alignment horizontal="center" vertical="center"/>
    </xf>
    <xf numFmtId="0" fontId="41" fillId="14" borderId="16" xfId="1" applyFont="1" applyFill="1" applyBorder="1" applyAlignment="1" applyProtection="1">
      <alignment horizontal="left"/>
    </xf>
    <xf numFmtId="0" fontId="17" fillId="15" borderId="10" xfId="0" applyFont="1" applyFill="1" applyBorder="1"/>
    <xf numFmtId="42" fontId="15" fillId="0" borderId="45" xfId="4" applyFont="1" applyBorder="1"/>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5" fillId="0" borderId="0" xfId="0" applyFont="1" applyAlignment="1">
      <alignment horizontal="center"/>
    </xf>
    <xf numFmtId="14" fontId="2" fillId="0" borderId="0" xfId="0" applyNumberFormat="1" applyFont="1" applyAlignment="1">
      <alignment horizontal="center"/>
    </xf>
    <xf numFmtId="0" fontId="46" fillId="0" borderId="0" xfId="0" applyFont="1"/>
    <xf numFmtId="0" fontId="47" fillId="0" borderId="0" xfId="0" applyFont="1" applyAlignment="1">
      <alignment horizontal="center"/>
    </xf>
    <xf numFmtId="0" fontId="48"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9"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7"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9" borderId="38" xfId="0" applyFont="1" applyFill="1" applyBorder="1" applyAlignment="1">
      <alignment horizontal="left"/>
    </xf>
    <xf numFmtId="0" fontId="0" fillId="19" borderId="2" xfId="0" applyFill="1" applyBorder="1" applyAlignment="1">
      <alignment horizontal="center"/>
    </xf>
    <xf numFmtId="0" fontId="6" fillId="19"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6" fillId="20" borderId="10" xfId="1" applyFont="1" applyFill="1" applyBorder="1" applyAlignment="1" applyProtection="1">
      <alignment horizontal="left"/>
    </xf>
    <xf numFmtId="0" fontId="6" fillId="20" borderId="12" xfId="0" applyFont="1" applyFill="1" applyBorder="1" applyAlignment="1">
      <alignment horizontal="left"/>
    </xf>
    <xf numFmtId="0" fontId="6" fillId="15" borderId="14" xfId="0" applyFont="1" applyFill="1" applyBorder="1" applyAlignment="1">
      <alignment horizontal="left"/>
    </xf>
    <xf numFmtId="0" fontId="6" fillId="20" borderId="11" xfId="0" applyFont="1" applyFill="1" applyBorder="1" applyAlignment="1">
      <alignment horizontal="left"/>
    </xf>
    <xf numFmtId="0" fontId="0" fillId="15" borderId="12" xfId="0" applyFill="1" applyBorder="1"/>
    <xf numFmtId="0" fontId="49" fillId="0" borderId="16" xfId="1" applyFont="1" applyBorder="1" applyAlignment="1" applyProtection="1">
      <alignment horizontal="center"/>
    </xf>
    <xf numFmtId="0" fontId="27" fillId="9" borderId="51" xfId="0" applyFont="1" applyFill="1" applyBorder="1" applyAlignment="1">
      <alignment horizontal="center" vertical="center"/>
    </xf>
    <xf numFmtId="0" fontId="17" fillId="15" borderId="10" xfId="1" applyFont="1" applyFill="1" applyBorder="1" applyAlignment="1" applyProtection="1">
      <alignment horizontal="left"/>
    </xf>
    <xf numFmtId="0" fontId="17" fillId="15" borderId="12" xfId="0" applyFont="1" applyFill="1" applyBorder="1" applyAlignment="1">
      <alignment horizontal="left"/>
    </xf>
    <xf numFmtId="0" fontId="6" fillId="17" borderId="16" xfId="0" applyFont="1" applyFill="1" applyBorder="1" applyAlignment="1">
      <alignment horizontal="left" vertical="center"/>
    </xf>
    <xf numFmtId="0" fontId="6" fillId="17" borderId="2" xfId="0" applyFont="1" applyFill="1" applyBorder="1" applyAlignment="1">
      <alignment horizontal="left" vertical="center"/>
    </xf>
    <xf numFmtId="0" fontId="6" fillId="0" borderId="14" xfId="1" applyFont="1" applyFill="1" applyBorder="1" applyAlignment="1" applyProtection="1">
      <alignment horizontal="left"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50" fillId="0" borderId="34" xfId="0" applyFont="1" applyBorder="1" applyAlignment="1">
      <alignment vertical="center"/>
    </xf>
    <xf numFmtId="0" fontId="50" fillId="0" borderId="27" xfId="0" applyFont="1" applyBorder="1"/>
    <xf numFmtId="0" fontId="50" fillId="0" borderId="27" xfId="0" applyFont="1" applyBorder="1" applyAlignment="1">
      <alignment horizontal="left" vertical="center"/>
    </xf>
    <xf numFmtId="0" fontId="50" fillId="0" borderId="34" xfId="0" applyFont="1" applyBorder="1"/>
    <xf numFmtId="0" fontId="50" fillId="0" borderId="27" xfId="0" applyFont="1" applyBorder="1" applyAlignment="1">
      <alignment vertical="center"/>
    </xf>
    <xf numFmtId="0" fontId="50" fillId="0" borderId="34" xfId="0" applyFont="1" applyBorder="1" applyAlignment="1">
      <alignment horizontal="left" vertical="center"/>
    </xf>
    <xf numFmtId="0" fontId="50" fillId="8" borderId="27" xfId="0" applyFont="1" applyFill="1" applyBorder="1" applyAlignment="1">
      <alignment horizontal="left" vertical="center"/>
    </xf>
    <xf numFmtId="0" fontId="50" fillId="8" borderId="34" xfId="0" applyFont="1" applyFill="1" applyBorder="1" applyAlignment="1">
      <alignment horizontal="left" vertical="center"/>
    </xf>
    <xf numFmtId="0" fontId="50" fillId="0" borderId="27" xfId="0" applyFont="1" applyBorder="1" applyAlignment="1">
      <alignment horizontal="left" vertical="center" wrapText="1"/>
    </xf>
    <xf numFmtId="0" fontId="50" fillId="0" borderId="33" xfId="0" applyFont="1" applyBorder="1" applyAlignment="1">
      <alignment horizontal="left" vertical="center"/>
    </xf>
    <xf numFmtId="0" fontId="50" fillId="0" borderId="27" xfId="0" applyFont="1" applyBorder="1" applyAlignment="1">
      <alignment vertical="center" wrapText="1"/>
    </xf>
    <xf numFmtId="0" fontId="50" fillId="0" borderId="33" xfId="0" applyFont="1" applyBorder="1"/>
    <xf numFmtId="42" fontId="0" fillId="5" borderId="42"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0" fillId="0" borderId="1" xfId="0" applyBorder="1" applyAlignment="1">
      <alignment vertical="center" wrapText="1"/>
    </xf>
    <xf numFmtId="0" fontId="3" fillId="0" borderId="3" xfId="1" applyFill="1" applyBorder="1" applyAlignment="1" applyProtection="1">
      <alignment horizontal="center"/>
    </xf>
    <xf numFmtId="0" fontId="15" fillId="0" borderId="17" xfId="0" applyFont="1" applyBorder="1" applyAlignment="1">
      <alignment horizontal="center" vertical="center"/>
    </xf>
    <xf numFmtId="0" fontId="50" fillId="0" borderId="26" xfId="0" applyFont="1" applyBorder="1" applyAlignment="1">
      <alignment vertical="center"/>
    </xf>
    <xf numFmtId="0" fontId="15" fillId="0" borderId="40" xfId="0" applyFont="1" applyBorder="1" applyAlignment="1">
      <alignment horizontal="center" vertical="center"/>
    </xf>
    <xf numFmtId="0" fontId="15" fillId="0" borderId="27" xfId="0" applyFont="1" applyBorder="1" applyAlignment="1">
      <alignment horizontal="center" vertical="center"/>
    </xf>
    <xf numFmtId="0" fontId="15" fillId="0" borderId="24" xfId="0" applyFont="1" applyBorder="1" applyAlignment="1">
      <alignment horizontal="center" vertical="center"/>
    </xf>
    <xf numFmtId="0" fontId="15" fillId="0" borderId="26" xfId="0" applyFont="1" applyBorder="1" applyAlignment="1">
      <alignment horizontal="center" vertical="center"/>
    </xf>
    <xf numFmtId="0" fontId="15" fillId="0" borderId="1" xfId="0" applyFont="1" applyBorder="1" applyAlignment="1">
      <alignment horizontal="center" vertical="center" wrapText="1"/>
    </xf>
    <xf numFmtId="42" fontId="15" fillId="0" borderId="40" xfId="0" applyNumberFormat="1" applyFont="1" applyBorder="1" applyAlignment="1">
      <alignment horizontal="center" vertical="center"/>
    </xf>
    <xf numFmtId="166" fontId="15" fillId="0" borderId="1" xfId="2" applyNumberFormat="1"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27" xfId="0"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9"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166" fontId="15" fillId="0" borderId="3" xfId="2" applyNumberFormat="1" applyFont="1" applyBorder="1" applyAlignment="1">
      <alignment horizontal="center" vertical="center"/>
    </xf>
    <xf numFmtId="0" fontId="50" fillId="8" borderId="34" xfId="0" applyFont="1" applyFill="1" applyBorder="1" applyAlignment="1">
      <alignment vertical="center"/>
    </xf>
    <xf numFmtId="0" fontId="1" fillId="0" borderId="40" xfId="0" applyFont="1" applyBorder="1" applyAlignment="1">
      <alignment vertical="center"/>
    </xf>
    <xf numFmtId="0" fontId="50" fillId="0" borderId="32" xfId="0" applyFont="1" applyBorder="1"/>
    <xf numFmtId="0" fontId="50" fillId="0" borderId="52" xfId="0" applyFont="1" applyBorder="1"/>
    <xf numFmtId="42" fontId="10" fillId="0" borderId="4" xfId="2" applyNumberFormat="1" applyFont="1" applyBorder="1" applyAlignment="1">
      <alignment horizontal="center" vertical="center"/>
    </xf>
    <xf numFmtId="0" fontId="50" fillId="0" borderId="32" xfId="0" applyFont="1" applyBorder="1" applyAlignment="1">
      <alignment horizontal="left" vertical="center"/>
    </xf>
    <xf numFmtId="0" fontId="50" fillId="0" borderId="14" xfId="0" applyFont="1" applyBorder="1" applyAlignment="1">
      <alignment horizontal="left" vertical="center"/>
    </xf>
    <xf numFmtId="0" fontId="6" fillId="0" borderId="44" xfId="0" applyFont="1" applyBorder="1" applyAlignment="1">
      <alignment vertical="center"/>
    </xf>
    <xf numFmtId="0" fontId="0" fillId="0" borderId="27" xfId="0" applyBorder="1" applyAlignment="1">
      <alignment vertical="center"/>
    </xf>
    <xf numFmtId="0" fontId="50" fillId="0" borderId="0" xfId="0" applyFont="1"/>
    <xf numFmtId="0" fontId="50" fillId="0" borderId="27" xfId="0" applyFont="1" applyBorder="1" applyProtection="1">
      <protection locked="0"/>
    </xf>
    <xf numFmtId="0" fontId="15" fillId="0" borderId="0" xfId="0" applyFont="1" applyAlignment="1">
      <alignment horizontal="center" vertical="center"/>
    </xf>
    <xf numFmtId="166" fontId="15" fillId="0" borderId="40" xfId="2" applyNumberFormat="1" applyFont="1" applyBorder="1" applyAlignment="1">
      <alignment horizontal="center" vertical="center"/>
    </xf>
    <xf numFmtId="42" fontId="15" fillId="0" borderId="27" xfId="2" applyNumberFormat="1" applyFont="1" applyBorder="1" applyAlignment="1">
      <alignment horizontal="center" vertical="center"/>
    </xf>
    <xf numFmtId="0" fontId="51" fillId="0" borderId="0" xfId="0" applyFont="1"/>
    <xf numFmtId="0" fontId="15" fillId="0" borderId="0" xfId="0" applyFont="1"/>
    <xf numFmtId="42" fontId="15" fillId="0" borderId="6" xfId="0" applyNumberFormat="1" applyFont="1" applyBorder="1" applyAlignment="1">
      <alignment horizontal="center" vertical="center"/>
    </xf>
    <xf numFmtId="0" fontId="52" fillId="12" borderId="47" xfId="0" applyFont="1" applyFill="1" applyBorder="1" applyAlignment="1">
      <alignment horizontal="center" vertical="center" wrapText="1"/>
    </xf>
    <xf numFmtId="0" fontId="15" fillId="0" borderId="31" xfId="0" applyFont="1" applyBorder="1" applyAlignment="1">
      <alignment horizontal="center" vertical="center"/>
    </xf>
    <xf numFmtId="0" fontId="53" fillId="0" borderId="1" xfId="1" applyFont="1" applyBorder="1" applyAlignment="1" applyProtection="1">
      <alignment horizontal="center"/>
    </xf>
    <xf numFmtId="165" fontId="53" fillId="0" borderId="1" xfId="1" applyNumberFormat="1" applyFont="1" applyBorder="1" applyAlignment="1" applyProtection="1">
      <alignment horizontal="center" vertical="center"/>
    </xf>
    <xf numFmtId="165" fontId="53" fillId="0" borderId="17" xfId="1" applyNumberFormat="1" applyFont="1" applyBorder="1" applyAlignment="1" applyProtection="1">
      <alignment horizontal="center" vertical="center"/>
    </xf>
    <xf numFmtId="0" fontId="53" fillId="0" borderId="17" xfId="1" applyFont="1" applyBorder="1" applyAlignment="1" applyProtection="1">
      <alignment horizontal="center"/>
    </xf>
    <xf numFmtId="165" fontId="53" fillId="0" borderId="39" xfId="1" applyNumberFormat="1" applyFont="1" applyBorder="1" applyAlignment="1" applyProtection="1">
      <alignment horizontal="center" vertical="center"/>
    </xf>
    <xf numFmtId="0" fontId="53" fillId="0" borderId="1" xfId="1" applyFont="1" applyBorder="1" applyAlignment="1" applyProtection="1">
      <alignment horizontal="center" vertical="center"/>
    </xf>
    <xf numFmtId="165" fontId="53" fillId="0" borderId="17" xfId="1" applyNumberFormat="1" applyFont="1" applyBorder="1" applyAlignment="1" applyProtection="1">
      <alignment horizontal="center" vertical="center"/>
      <protection locked="0"/>
    </xf>
    <xf numFmtId="165" fontId="53"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54" fillId="2" borderId="13" xfId="0" applyFont="1" applyFill="1" applyBorder="1" applyAlignment="1">
      <alignment horizontal="center" vertical="center" wrapText="1"/>
    </xf>
    <xf numFmtId="165" fontId="53" fillId="0" borderId="1" xfId="1" applyNumberFormat="1" applyFont="1" applyBorder="1" applyAlignment="1" applyProtection="1">
      <alignment horizontal="center" vertical="center"/>
      <protection locked="0"/>
    </xf>
    <xf numFmtId="0" fontId="53" fillId="0" borderId="17" xfId="1" applyFont="1" applyBorder="1" applyAlignment="1" applyProtection="1">
      <alignment horizontal="center" vertical="center"/>
    </xf>
    <xf numFmtId="0" fontId="15" fillId="0" borderId="1" xfId="0" applyFont="1" applyBorder="1" applyAlignment="1">
      <alignment horizontal="center"/>
    </xf>
    <xf numFmtId="0" fontId="55" fillId="14" borderId="16" xfId="1" applyFont="1" applyFill="1" applyBorder="1" applyAlignment="1" applyProtection="1">
      <alignment horizontal="left"/>
    </xf>
    <xf numFmtId="0" fontId="55" fillId="14" borderId="16" xfId="1" applyFont="1" applyFill="1" applyBorder="1" applyAlignment="1" applyProtection="1">
      <alignment horizontal="left" vertical="center"/>
    </xf>
    <xf numFmtId="0" fontId="0" fillId="21" borderId="13" xfId="0" applyFill="1" applyBorder="1" applyAlignment="1">
      <alignment horizontal="left" vertical="center"/>
    </xf>
    <xf numFmtId="0" fontId="0" fillId="21" borderId="2" xfId="0" applyFill="1" applyBorder="1" applyAlignment="1">
      <alignment horizontal="left" vertical="center"/>
    </xf>
    <xf numFmtId="0" fontId="36" fillId="0" borderId="27" xfId="0" applyFont="1" applyBorder="1" applyAlignment="1">
      <alignment vertical="center"/>
    </xf>
    <xf numFmtId="0" fontId="56" fillId="0" borderId="27" xfId="0" applyFont="1" applyBorder="1" applyAlignment="1">
      <alignment horizontal="left" vertical="center"/>
    </xf>
    <xf numFmtId="0" fontId="36" fillId="0" borderId="1" xfId="0" applyFont="1" applyBorder="1" applyAlignment="1">
      <alignment vertical="center"/>
    </xf>
    <xf numFmtId="0" fontId="36" fillId="0" borderId="17" xfId="0" applyFont="1" applyBorder="1" applyAlignment="1">
      <alignment vertical="center"/>
    </xf>
    <xf numFmtId="0" fontId="36" fillId="0" borderId="1" xfId="0" applyFont="1" applyBorder="1" applyAlignment="1">
      <alignment horizontal="center" vertical="center"/>
    </xf>
    <xf numFmtId="0" fontId="56" fillId="0" borderId="1" xfId="0" applyFont="1" applyBorder="1" applyAlignment="1">
      <alignment horizontal="left" vertical="center"/>
    </xf>
    <xf numFmtId="168" fontId="3" fillId="0" borderId="1" xfId="1" applyNumberFormat="1" applyBorder="1" applyAlignment="1" applyProtection="1">
      <alignment horizontal="center" vertical="center"/>
    </xf>
    <xf numFmtId="0" fontId="0" fillId="0" borderId="27" xfId="0" applyBorder="1" applyAlignment="1">
      <alignment horizontal="left" vertical="center"/>
    </xf>
    <xf numFmtId="168" fontId="3" fillId="0" borderId="17" xfId="1" applyNumberFormat="1" applyBorder="1" applyAlignment="1" applyProtection="1">
      <alignment horizontal="center" vertical="center"/>
    </xf>
    <xf numFmtId="0" fontId="56" fillId="0" borderId="1" xfId="0" applyFont="1" applyBorder="1" applyAlignment="1">
      <alignment horizontal="center" vertical="center"/>
    </xf>
    <xf numFmtId="0" fontId="56" fillId="0" borderId="27" xfId="0" applyFont="1" applyBorder="1" applyAlignment="1">
      <alignment horizontal="center" vertical="center"/>
    </xf>
    <xf numFmtId="0" fontId="15" fillId="0" borderId="27" xfId="0" applyFont="1" applyBorder="1" applyAlignment="1">
      <alignment vertical="center"/>
    </xf>
    <xf numFmtId="168" fontId="53" fillId="0" borderId="17" xfId="1" applyNumberFormat="1" applyFont="1" applyBorder="1" applyAlignment="1" applyProtection="1">
      <alignment horizontal="center" vertical="center"/>
    </xf>
    <xf numFmtId="0" fontId="1" fillId="15" borderId="15" xfId="0" applyFont="1" applyFill="1" applyBorder="1" applyAlignment="1">
      <alignment horizontal="center"/>
    </xf>
    <xf numFmtId="0" fontId="1" fillId="0" borderId="2" xfId="0" applyFont="1" applyBorder="1" applyAlignment="1">
      <alignment horizontal="center"/>
    </xf>
    <xf numFmtId="0" fontId="1" fillId="11" borderId="47" xfId="0" applyFont="1" applyFill="1" applyBorder="1" applyAlignment="1">
      <alignment horizontal="center" vertical="center" wrapText="1"/>
    </xf>
    <xf numFmtId="165" fontId="53" fillId="0" borderId="40" xfId="1" applyNumberFormat="1" applyFont="1" applyBorder="1" applyAlignment="1" applyProtection="1">
      <alignment horizontal="center" vertical="center"/>
    </xf>
    <xf numFmtId="0" fontId="50" fillId="0" borderId="27" xfId="1" applyFont="1" applyFill="1" applyBorder="1" applyAlignment="1" applyProtection="1">
      <alignment horizontal="left" vertical="center"/>
    </xf>
    <xf numFmtId="165" fontId="53" fillId="0" borderId="0" xfId="1" applyNumberFormat="1" applyFont="1" applyBorder="1" applyAlignment="1" applyProtection="1">
      <alignment horizontal="center" vertical="center"/>
    </xf>
    <xf numFmtId="0" fontId="50" fillId="0" borderId="0" xfId="0" applyFont="1" applyAlignment="1">
      <alignment vertical="center"/>
    </xf>
    <xf numFmtId="168" fontId="53" fillId="0" borderId="1" xfId="1" applyNumberFormat="1" applyFont="1" applyBorder="1" applyAlignment="1" applyProtection="1">
      <alignment horizontal="center" vertical="center"/>
    </xf>
    <xf numFmtId="168" fontId="3" fillId="0" borderId="27" xfId="1" applyNumberFormat="1" applyBorder="1" applyAlignment="1" applyProtection="1">
      <alignment horizontal="center" vertical="center"/>
    </xf>
    <xf numFmtId="0" fontId="1" fillId="4" borderId="13" xfId="0" applyFont="1" applyFill="1" applyBorder="1" applyAlignment="1">
      <alignment horizontal="center" vertical="center" wrapText="1"/>
    </xf>
    <xf numFmtId="0" fontId="53" fillId="0" borderId="27" xfId="1" applyFont="1" applyBorder="1" applyAlignment="1" applyProtection="1">
      <alignment horizontal="center"/>
    </xf>
    <xf numFmtId="0" fontId="53" fillId="0" borderId="17" xfId="1" applyFont="1" applyFill="1" applyBorder="1" applyAlignment="1" applyProtection="1">
      <alignment horizontal="center"/>
    </xf>
    <xf numFmtId="42" fontId="15" fillId="0" borderId="3" xfId="2" applyNumberFormat="1" applyFont="1" applyFill="1" applyBorder="1" applyAlignment="1">
      <alignment horizontal="center" vertical="center"/>
    </xf>
    <xf numFmtId="0" fontId="15" fillId="0" borderId="29" xfId="0" applyFont="1" applyBorder="1" applyAlignment="1">
      <alignment horizontal="center" vertical="center"/>
    </xf>
    <xf numFmtId="0" fontId="0" fillId="0" borderId="2" xfId="0" applyBorder="1" applyAlignment="1">
      <alignment horizontal="center"/>
    </xf>
    <xf numFmtId="168" fontId="53" fillId="0" borderId="27" xfId="1" applyNumberFormat="1" applyFont="1" applyBorder="1" applyAlignment="1" applyProtection="1">
      <alignment horizontal="center" vertical="center"/>
    </xf>
    <xf numFmtId="0" fontId="53" fillId="0" borderId="27" xfId="1" applyFont="1" applyBorder="1" applyAlignment="1" applyProtection="1">
      <alignment horizontal="center" vertical="center"/>
    </xf>
    <xf numFmtId="42" fontId="15" fillId="0" borderId="1" xfId="0" applyNumberFormat="1" applyFont="1" applyBorder="1" applyAlignment="1">
      <alignment horizontal="left" vertical="center"/>
    </xf>
    <xf numFmtId="0" fontId="0" fillId="0" borderId="0" xfId="0" applyAlignment="1">
      <alignment horizontal="center" vertical="center"/>
    </xf>
    <xf numFmtId="42" fontId="15" fillId="0" borderId="50" xfId="0" applyNumberFormat="1" applyFont="1" applyBorder="1" applyAlignment="1">
      <alignment horizontal="center" vertical="center"/>
    </xf>
    <xf numFmtId="165" fontId="53"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53"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1" fillId="0" borderId="27" xfId="0" applyFont="1" applyBorder="1" applyAlignment="1">
      <alignment vertical="center" wrapText="1"/>
    </xf>
    <xf numFmtId="0" fontId="6" fillId="15" borderId="13" xfId="0" applyFont="1" applyFill="1" applyBorder="1" applyAlignment="1">
      <alignment horizontal="left" vertical="center"/>
    </xf>
    <xf numFmtId="0" fontId="6" fillId="15" borderId="2" xfId="0" applyFont="1" applyFill="1" applyBorder="1" applyAlignment="1">
      <alignment horizontal="left" vertical="center"/>
    </xf>
    <xf numFmtId="0" fontId="57" fillId="15" borderId="2" xfId="0" applyFont="1" applyFill="1" applyBorder="1"/>
    <xf numFmtId="0" fontId="41" fillId="20" borderId="16" xfId="1" applyFont="1" applyFill="1" applyBorder="1" applyAlignment="1" applyProtection="1">
      <alignment horizontal="left" vertical="center"/>
    </xf>
    <xf numFmtId="0" fontId="50" fillId="8" borderId="25" xfId="0" applyFont="1" applyFill="1" applyBorder="1" applyAlignment="1">
      <alignment horizontal="left" vertical="center"/>
    </xf>
    <xf numFmtId="0" fontId="15" fillId="0" borderId="6" xfId="0" applyFont="1" applyBorder="1" applyAlignment="1">
      <alignment vertical="center"/>
    </xf>
    <xf numFmtId="0" fontId="50" fillId="0" borderId="27" xfId="0" applyFont="1" applyBorder="1" applyAlignment="1">
      <alignment horizontal="left"/>
    </xf>
    <xf numFmtId="0" fontId="58" fillId="5" borderId="38" xfId="0" applyFont="1" applyFill="1" applyBorder="1" applyAlignment="1">
      <alignment horizontal="center"/>
    </xf>
    <xf numFmtId="0" fontId="58" fillId="5" borderId="16" xfId="0" applyFont="1" applyFill="1" applyBorder="1"/>
    <xf numFmtId="0" fontId="1" fillId="5" borderId="2" xfId="0" applyFont="1" applyFill="1" applyBorder="1"/>
    <xf numFmtId="0" fontId="6" fillId="15" borderId="37" xfId="0" applyFont="1" applyFill="1" applyBorder="1" applyAlignment="1">
      <alignment horizontal="left"/>
    </xf>
    <xf numFmtId="0" fontId="1" fillId="15" borderId="43" xfId="0" applyFont="1" applyFill="1" applyBorder="1" applyAlignment="1">
      <alignment horizontal="center"/>
    </xf>
    <xf numFmtId="0" fontId="8" fillId="15" borderId="11" xfId="0" applyFont="1" applyFill="1" applyBorder="1"/>
    <xf numFmtId="0" fontId="8" fillId="15" borderId="43" xfId="0" applyFont="1" applyFill="1" applyBorder="1"/>
    <xf numFmtId="0" fontId="0" fillId="15" borderId="18" xfId="0" applyFill="1" applyBorder="1"/>
    <xf numFmtId="0" fontId="1" fillId="0" borderId="13" xfId="0" applyFont="1" applyBorder="1" applyAlignment="1">
      <alignment horizontal="center"/>
    </xf>
    <xf numFmtId="0" fontId="8" fillId="0" borderId="13" xfId="0" applyFont="1" applyBorder="1" applyAlignment="1">
      <alignment horizontal="center"/>
    </xf>
    <xf numFmtId="0" fontId="6" fillId="15" borderId="16" xfId="0" applyFont="1" applyFill="1" applyBorder="1" applyAlignment="1">
      <alignment horizontal="center"/>
    </xf>
    <xf numFmtId="0" fontId="1" fillId="15" borderId="2" xfId="0" applyFont="1" applyFill="1" applyBorder="1" applyAlignment="1">
      <alignment horizontal="center"/>
    </xf>
    <xf numFmtId="0" fontId="9" fillId="0" borderId="0" xfId="0" applyFont="1" applyAlignment="1">
      <alignment horizontal="left"/>
    </xf>
    <xf numFmtId="0" fontId="49" fillId="15" borderId="16" xfId="1" applyFont="1" applyFill="1" applyBorder="1" applyAlignment="1" applyProtection="1">
      <alignment horizontal="center"/>
    </xf>
    <xf numFmtId="0" fontId="6" fillId="0" borderId="22" xfId="1" applyFont="1" applyFill="1" applyBorder="1" applyAlignment="1" applyProtection="1">
      <alignment horizontal="left" vertical="center"/>
    </xf>
    <xf numFmtId="0" fontId="6" fillId="0" borderId="8" xfId="0" applyFont="1" applyBorder="1"/>
    <xf numFmtId="0" fontId="59" fillId="0" borderId="0" xfId="0" applyFont="1" applyAlignment="1">
      <alignment horizontal="center"/>
    </xf>
    <xf numFmtId="0" fontId="58" fillId="15" borderId="10" xfId="0" applyFont="1" applyFill="1" applyBorder="1" applyAlignment="1">
      <alignment horizontal="center"/>
    </xf>
    <xf numFmtId="0" fontId="58" fillId="15" borderId="14" xfId="0" applyFont="1" applyFill="1" applyBorder="1" applyAlignment="1">
      <alignment horizontal="center"/>
    </xf>
    <xf numFmtId="0" fontId="58" fillId="15" borderId="37" xfId="0" applyFont="1" applyFill="1" applyBorder="1" applyAlignment="1">
      <alignment horizontal="center"/>
    </xf>
    <xf numFmtId="0" fontId="3" fillId="21" borderId="15" xfId="1" applyFill="1" applyBorder="1" applyAlignment="1" applyProtection="1">
      <alignment horizontal="center"/>
    </xf>
    <xf numFmtId="0" fontId="55" fillId="21" borderId="15" xfId="1" applyFont="1" applyFill="1" applyBorder="1" applyAlignment="1" applyProtection="1">
      <alignment horizontal="center"/>
    </xf>
    <xf numFmtId="42" fontId="0" fillId="0" borderId="12" xfId="0" applyNumberFormat="1" applyBorder="1"/>
    <xf numFmtId="0" fontId="17" fillId="15" borderId="38" xfId="0" applyFont="1" applyFill="1" applyBorder="1"/>
    <xf numFmtId="0" fontId="10" fillId="0" borderId="11" xfId="0" applyFont="1" applyBorder="1"/>
    <xf numFmtId="0" fontId="10" fillId="0" borderId="12" xfId="0" applyFont="1" applyBorder="1"/>
    <xf numFmtId="0" fontId="35" fillId="0" borderId="37" xfId="0" applyFont="1" applyBorder="1"/>
    <xf numFmtId="0" fontId="35" fillId="0" borderId="43" xfId="0" applyFont="1" applyBorder="1"/>
    <xf numFmtId="42" fontId="0" fillId="0" borderId="38" xfId="0" applyNumberFormat="1" applyBorder="1"/>
    <xf numFmtId="0" fontId="36" fillId="0" borderId="27" xfId="0" applyFont="1" applyBorder="1" applyAlignment="1">
      <alignment horizontal="center" vertical="center"/>
    </xf>
    <xf numFmtId="0" fontId="50" fillId="0" borderId="0" xfId="0" applyFont="1" applyAlignment="1">
      <alignment horizontal="left" vertical="center"/>
    </xf>
    <xf numFmtId="6" fontId="15" fillId="0" borderId="0" xfId="0" applyNumberFormat="1" applyFont="1"/>
    <xf numFmtId="0" fontId="56" fillId="0" borderId="17" xfId="0" applyFont="1" applyBorder="1" applyAlignment="1">
      <alignment horizontal="center" vertical="center"/>
    </xf>
    <xf numFmtId="42" fontId="3" fillId="0" borderId="1" xfId="1" applyNumberFormat="1" applyBorder="1" applyAlignment="1" applyProtection="1">
      <alignment horizontal="center" vertical="center"/>
    </xf>
    <xf numFmtId="0" fontId="15" fillId="0" borderId="28" xfId="0" applyFont="1" applyBorder="1" applyAlignment="1">
      <alignment horizontal="center" vertical="center"/>
    </xf>
    <xf numFmtId="0" fontId="3" fillId="0" borderId="1" xfId="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0" fontId="50" fillId="0" borderId="26" xfId="0" applyFont="1" applyBorder="1" applyAlignment="1">
      <alignment horizontal="left" vertical="center"/>
    </xf>
    <xf numFmtId="165" fontId="3" fillId="0" borderId="40" xfId="1" applyNumberFormat="1" applyBorder="1" applyAlignment="1" applyProtection="1">
      <alignment horizontal="center" vertical="center"/>
    </xf>
    <xf numFmtId="0" fontId="15" fillId="0" borderId="26" xfId="0" applyFont="1" applyBorder="1" applyAlignment="1">
      <alignment horizontal="left" vertical="center"/>
    </xf>
    <xf numFmtId="0" fontId="1" fillId="0" borderId="1" xfId="0" applyFont="1" applyBorder="1" applyAlignment="1">
      <alignment vertical="center" wrapText="1"/>
    </xf>
    <xf numFmtId="0" fontId="1" fillId="0" borderId="54" xfId="0" applyFont="1" applyBorder="1" applyAlignment="1">
      <alignment vertical="center"/>
    </xf>
    <xf numFmtId="42" fontId="3" fillId="0" borderId="17" xfId="1" applyNumberFormat="1" applyBorder="1" applyAlignment="1" applyProtection="1">
      <alignment horizontal="center" vertical="center"/>
    </xf>
    <xf numFmtId="0" fontId="1" fillId="0" borderId="26" xfId="0" applyFont="1" applyBorder="1" applyAlignment="1">
      <alignment horizontal="center" vertical="center"/>
    </xf>
    <xf numFmtId="0" fontId="3" fillId="0" borderId="40" xfId="1" applyBorder="1" applyAlignment="1" applyProtection="1">
      <alignment horizontal="center"/>
    </xf>
    <xf numFmtId="42" fontId="15" fillId="0" borderId="40" xfId="2" applyNumberFormat="1" applyFont="1" applyBorder="1" applyAlignment="1">
      <alignment horizontal="center" vertical="center"/>
    </xf>
    <xf numFmtId="42" fontId="15" fillId="0" borderId="39" xfId="2" applyNumberFormat="1" applyFont="1" applyBorder="1" applyAlignment="1">
      <alignment horizontal="center" vertical="center"/>
    </xf>
    <xf numFmtId="0" fontId="3" fillId="0" borderId="39" xfId="1" applyBorder="1" applyAlignment="1" applyProtection="1">
      <alignment horizontal="center"/>
    </xf>
    <xf numFmtId="0" fontId="3" fillId="0" borderId="1" xfId="1" applyFill="1" applyBorder="1" applyAlignment="1" applyProtection="1">
      <alignment horizontal="center"/>
    </xf>
    <xf numFmtId="0" fontId="1" fillId="0" borderId="0" xfId="0" applyFont="1" applyAlignment="1">
      <alignment vertical="center"/>
    </xf>
    <xf numFmtId="0" fontId="50" fillId="0" borderId="31" xfId="0" applyFont="1" applyBorder="1" applyAlignment="1">
      <alignment horizontal="left" vertical="center"/>
    </xf>
    <xf numFmtId="0" fontId="50" fillId="0" borderId="25" xfId="0" applyFont="1" applyBorder="1"/>
    <xf numFmtId="0" fontId="1" fillId="0" borderId="1" xfId="0" applyFont="1" applyBorder="1" applyAlignment="1">
      <alignment horizontal="center"/>
    </xf>
    <xf numFmtId="0" fontId="15" fillId="0" borderId="1" xfId="0" applyFont="1" applyBorder="1" applyAlignment="1">
      <alignment horizontal="left" vertical="center" wrapText="1"/>
    </xf>
    <xf numFmtId="0" fontId="2" fillId="0" borderId="27" xfId="0" applyFont="1" applyBorder="1" applyAlignment="1">
      <alignment horizontal="center"/>
    </xf>
    <xf numFmtId="165" fontId="3" fillId="0" borderId="0" xfId="1" applyNumberFormat="1" applyBorder="1" applyAlignment="1" applyProtection="1">
      <alignment horizontal="center" vertical="center"/>
    </xf>
    <xf numFmtId="0" fontId="15" fillId="0" borderId="17" xfId="0" applyFont="1" applyBorder="1"/>
    <xf numFmtId="0" fontId="8" fillId="0" borderId="0" xfId="0" applyFont="1" applyAlignment="1">
      <alignment horizontal="left"/>
    </xf>
    <xf numFmtId="0" fontId="60" fillId="0" borderId="0" xfId="1" applyFont="1" applyAlignment="1" applyProtection="1">
      <alignment horizontal="left"/>
    </xf>
    <xf numFmtId="0" fontId="6" fillId="0" borderId="0" xfId="0" applyFont="1" applyAlignment="1">
      <alignment horizontal="center" vertical="center"/>
    </xf>
    <xf numFmtId="167" fontId="2" fillId="0" borderId="0" xfId="0" applyNumberFormat="1" applyFont="1" applyAlignment="1">
      <alignment horizontal="center" vertical="center"/>
    </xf>
    <xf numFmtId="0" fontId="0" fillId="0" borderId="27" xfId="0" applyBorder="1" applyAlignment="1" applyProtection="1">
      <alignment vertical="center"/>
      <protection locked="0"/>
    </xf>
    <xf numFmtId="20" fontId="0" fillId="0" borderId="27" xfId="0" applyNumberFormat="1" applyBorder="1" applyAlignment="1">
      <alignment horizontal="left" vertical="center"/>
    </xf>
    <xf numFmtId="0" fontId="15" fillId="0" borderId="1" xfId="0" applyFont="1" applyBorder="1" applyAlignment="1" applyProtection="1">
      <alignment horizontal="center" vertical="center"/>
      <protection locked="0"/>
    </xf>
    <xf numFmtId="0" fontId="61" fillId="0" borderId="0" xfId="0" applyFont="1"/>
    <xf numFmtId="0" fontId="15" fillId="0" borderId="0" xfId="0" applyFont="1" applyAlignment="1">
      <alignment horizontal="left" vertical="center"/>
    </xf>
    <xf numFmtId="0" fontId="50" fillId="8" borderId="26" xfId="0" applyFont="1" applyFill="1" applyBorder="1" applyAlignment="1">
      <alignment horizontal="left" vertical="center"/>
    </xf>
    <xf numFmtId="0" fontId="3" fillId="21" borderId="12" xfId="1" applyFill="1" applyBorder="1" applyAlignment="1" applyProtection="1">
      <alignment horizontal="center"/>
    </xf>
    <xf numFmtId="0" fontId="2" fillId="0" borderId="40" xfId="0" applyFont="1" applyBorder="1" applyAlignment="1" applyProtection="1">
      <alignment horizontal="center" vertical="center"/>
      <protection locked="0"/>
    </xf>
    <xf numFmtId="0" fontId="1" fillId="0" borderId="56" xfId="0" applyFont="1" applyBorder="1" applyAlignment="1">
      <alignment horizontal="center" vertical="center"/>
    </xf>
    <xf numFmtId="0" fontId="15" fillId="0" borderId="56" xfId="0" applyFont="1" applyBorder="1" applyAlignment="1">
      <alignment horizontal="center" vertical="center"/>
    </xf>
    <xf numFmtId="0" fontId="15" fillId="0" borderId="56" xfId="0" applyFont="1" applyBorder="1" applyAlignment="1">
      <alignment horizontal="left" vertical="center"/>
    </xf>
    <xf numFmtId="0" fontId="2" fillId="0" borderId="56" xfId="0" applyFont="1" applyBorder="1" applyAlignment="1" applyProtection="1">
      <alignment horizontal="center" vertical="center"/>
      <protection locked="0"/>
    </xf>
    <xf numFmtId="0" fontId="2" fillId="0" borderId="57" xfId="0" applyFont="1" applyBorder="1"/>
    <xf numFmtId="0" fontId="10" fillId="0" borderId="57" xfId="0" applyFont="1" applyBorder="1"/>
    <xf numFmtId="0" fontId="2" fillId="0" borderId="17" xfId="0" applyFont="1" applyBorder="1" applyAlignment="1" applyProtection="1">
      <alignment horizontal="center" vertical="center"/>
      <protection locked="0"/>
    </xf>
    <xf numFmtId="0" fontId="62" fillId="0" borderId="0" xfId="0" applyFont="1" applyAlignment="1">
      <alignment horizontal="center"/>
    </xf>
    <xf numFmtId="0" fontId="63" fillId="0" borderId="0" xfId="0" applyFont="1"/>
    <xf numFmtId="0" fontId="64" fillId="0" borderId="0" xfId="0" applyFont="1" applyAlignment="1">
      <alignment horizontal="center"/>
    </xf>
    <xf numFmtId="42" fontId="0" fillId="0" borderId="2" xfId="0" applyNumberFormat="1" applyBorder="1"/>
    <xf numFmtId="167" fontId="0" fillId="22" borderId="38" xfId="0" applyNumberFormat="1" applyFill="1" applyBorder="1"/>
    <xf numFmtId="42" fontId="15" fillId="0" borderId="12" xfId="4" applyFont="1" applyBorder="1"/>
    <xf numFmtId="0" fontId="50" fillId="0" borderId="26" xfId="0" applyFont="1" applyBorder="1" applyAlignment="1">
      <alignment horizontal="left"/>
    </xf>
    <xf numFmtId="0" fontId="50" fillId="0" borderId="34" xfId="0" applyFont="1" applyBorder="1" applyAlignment="1">
      <alignment horizontal="left"/>
    </xf>
    <xf numFmtId="0" fontId="50" fillId="0" borderId="41" xfId="0" applyFont="1" applyBorder="1" applyAlignment="1">
      <alignment horizontal="left"/>
    </xf>
    <xf numFmtId="0" fontId="3" fillId="21" borderId="18" xfId="1" applyFill="1" applyBorder="1" applyAlignment="1" applyProtection="1">
      <alignment horizontal="center"/>
    </xf>
    <xf numFmtId="0" fontId="27" fillId="9" borderId="36" xfId="0" applyFont="1" applyFill="1" applyBorder="1" applyAlignment="1">
      <alignment horizontal="center" vertical="center"/>
    </xf>
    <xf numFmtId="0" fontId="16" fillId="2" borderId="11" xfId="0" applyFont="1" applyFill="1" applyBorder="1" applyAlignment="1">
      <alignment horizontal="center" vertical="center"/>
    </xf>
    <xf numFmtId="0" fontId="16" fillId="3" borderId="11" xfId="0" applyFont="1" applyFill="1" applyBorder="1" applyAlignment="1">
      <alignment horizontal="center" vertical="center"/>
    </xf>
    <xf numFmtId="0" fontId="16" fillId="2" borderId="11" xfId="0" applyFont="1" applyFill="1" applyBorder="1" applyAlignment="1">
      <alignment horizontal="center" vertical="center" wrapText="1"/>
    </xf>
    <xf numFmtId="0" fontId="16" fillId="3" borderId="11"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54" fillId="2" borderId="11" xfId="0" applyFont="1" applyFill="1" applyBorder="1" applyAlignment="1">
      <alignment horizontal="center" vertical="center" wrapText="1"/>
    </xf>
    <xf numFmtId="0" fontId="50" fillId="0" borderId="58" xfId="0" applyFont="1" applyBorder="1" applyAlignment="1">
      <alignment horizontal="left" vertical="center"/>
    </xf>
    <xf numFmtId="165" fontId="53" fillId="0" borderId="49" xfId="1" applyNumberFormat="1" applyFont="1" applyBorder="1" applyAlignment="1" applyProtection="1">
      <alignment horizontal="center" vertical="center"/>
    </xf>
    <xf numFmtId="42" fontId="15" fillId="0" borderId="49" xfId="0" applyNumberFormat="1" applyFont="1" applyBorder="1" applyAlignment="1">
      <alignment horizontal="center" vertical="center"/>
    </xf>
    <xf numFmtId="0" fontId="50" fillId="0" borderId="59" xfId="0" applyFont="1" applyBorder="1" applyAlignment="1">
      <alignment horizontal="left" vertical="center"/>
    </xf>
    <xf numFmtId="0" fontId="54" fillId="16" borderId="16" xfId="0" applyFont="1" applyFill="1" applyBorder="1" applyAlignment="1">
      <alignment horizontal="right" vertical="center" wrapText="1"/>
    </xf>
    <xf numFmtId="0" fontId="0" fillId="16" borderId="13" xfId="0" applyFill="1" applyBorder="1" applyAlignment="1">
      <alignment horizontal="right"/>
    </xf>
    <xf numFmtId="0" fontId="0" fillId="16" borderId="2" xfId="0" applyFill="1" applyBorder="1" applyAlignment="1">
      <alignment horizontal="right"/>
    </xf>
    <xf numFmtId="42" fontId="3" fillId="0" borderId="27" xfId="1" applyNumberFormat="1" applyBorder="1" applyAlignment="1" applyProtection="1">
      <alignment horizontal="center" vertical="center"/>
    </xf>
    <xf numFmtId="0" fontId="50" fillId="8" borderId="27" xfId="0" applyFont="1" applyFill="1" applyBorder="1" applyAlignment="1">
      <alignment horizontal="left" vertical="center" wrapText="1"/>
    </xf>
    <xf numFmtId="0" fontId="50" fillId="0" borderId="60" xfId="0" applyFont="1" applyBorder="1" applyAlignment="1">
      <alignment horizontal="left" vertical="center"/>
    </xf>
    <xf numFmtId="0" fontId="3" fillId="0" borderId="6" xfId="1" applyBorder="1" applyAlignment="1" applyProtection="1">
      <alignment horizontal="center"/>
    </xf>
    <xf numFmtId="0" fontId="50" fillId="8" borderId="32" xfId="0" applyFont="1" applyFill="1" applyBorder="1" applyAlignment="1">
      <alignment vertical="center"/>
    </xf>
    <xf numFmtId="0" fontId="50" fillId="0" borderId="55" xfId="0" applyFont="1" applyBorder="1"/>
    <xf numFmtId="0" fontId="1" fillId="8" borderId="40" xfId="0" applyFont="1" applyFill="1" applyBorder="1" applyAlignment="1">
      <alignment vertical="center"/>
    </xf>
    <xf numFmtId="0" fontId="1" fillId="0" borderId="56" xfId="0" applyFont="1" applyBorder="1" applyAlignment="1">
      <alignment vertical="center"/>
    </xf>
    <xf numFmtId="0" fontId="56" fillId="0" borderId="56" xfId="0" applyFont="1" applyBorder="1" applyAlignment="1">
      <alignment horizontal="center" vertical="center"/>
    </xf>
    <xf numFmtId="0" fontId="3" fillId="0" borderId="56" xfId="1" applyBorder="1" applyAlignment="1" applyProtection="1">
      <alignment horizontal="center"/>
    </xf>
    <xf numFmtId="42" fontId="15" fillId="0" borderId="56" xfId="0" applyNumberFormat="1" applyFont="1" applyBorder="1" applyAlignment="1">
      <alignment horizontal="center" vertical="center"/>
    </xf>
    <xf numFmtId="165" fontId="3" fillId="0" borderId="27" xfId="1" applyNumberFormat="1" applyBorder="1" applyAlignment="1" applyProtection="1">
      <alignment horizontal="center" vertical="center"/>
      <protection locked="0"/>
    </xf>
    <xf numFmtId="0" fontId="66" fillId="18" borderId="36" xfId="0" applyFont="1" applyFill="1" applyBorder="1" applyAlignment="1">
      <alignment horizontal="center" vertical="center"/>
    </xf>
    <xf numFmtId="0" fontId="15" fillId="0" borderId="7" xfId="0" applyFont="1" applyBorder="1" applyAlignment="1">
      <alignment horizontal="center" vertical="center"/>
    </xf>
    <xf numFmtId="0" fontId="1" fillId="0" borderId="16" xfId="0" applyFont="1" applyBorder="1"/>
    <xf numFmtId="0" fontId="1" fillId="0" borderId="54" xfId="0" applyFont="1" applyBorder="1" applyAlignment="1">
      <alignment horizontal="left" vertical="center"/>
    </xf>
    <xf numFmtId="168" fontId="53" fillId="0" borderId="0" xfId="1" applyNumberFormat="1" applyFont="1" applyBorder="1" applyAlignment="1" applyProtection="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36" fillId="0" borderId="0" xfId="0" applyFont="1" applyAlignment="1">
      <alignment vertical="center"/>
    </xf>
    <xf numFmtId="0" fontId="56" fillId="0" borderId="0" xfId="0" applyFont="1" applyAlignment="1">
      <alignment horizontal="center" vertical="center"/>
    </xf>
    <xf numFmtId="0" fontId="50" fillId="0" borderId="34" xfId="0" applyFont="1" applyBorder="1" applyAlignment="1">
      <alignment horizontal="left" vertical="center" wrapText="1"/>
    </xf>
    <xf numFmtId="0" fontId="0" fillId="0" borderId="0" xfId="0" applyAlignment="1">
      <alignment vertical="center"/>
    </xf>
    <xf numFmtId="0" fontId="0" fillId="0" borderId="24" xfId="0" applyBorder="1" applyAlignment="1">
      <alignment vertical="center"/>
    </xf>
    <xf numFmtId="0" fontId="56" fillId="0" borderId="26" xfId="0" applyFont="1" applyBorder="1" applyAlignment="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71">
    <dxf>
      <fill>
        <patternFill>
          <bgColor indexed="22"/>
        </patternFill>
      </fill>
    </dxf>
    <dxf>
      <font>
        <b/>
        <i val="0"/>
      </font>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1396598</xdr:colOff>
      <xdr:row>0</xdr:row>
      <xdr:rowOff>53198</xdr:rowOff>
    </xdr:from>
    <xdr:to>
      <xdr:col>6</xdr:col>
      <xdr:colOff>439196</xdr:colOff>
      <xdr:row>11</xdr:row>
      <xdr:rowOff>133355</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889848" y="53198"/>
          <a:ext cx="4219772" cy="2516248"/>
        </a:xfrm>
        <a:prstGeom prst="rect">
          <a:avLst/>
        </a:prstGeom>
      </xdr:spPr>
    </xdr:pic>
    <xdr:clientData/>
  </xdr:twoCellAnchor>
  <xdr:oneCellAnchor>
    <xdr:from>
      <xdr:col>0</xdr:col>
      <xdr:colOff>1672838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05471"/>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2730502</xdr:colOff>
      <xdr:row>0</xdr:row>
      <xdr:rowOff>158751</xdr:rowOff>
    </xdr:from>
    <xdr:to>
      <xdr:col>6</xdr:col>
      <xdr:colOff>265897</xdr:colOff>
      <xdr:row>11</xdr:row>
      <xdr:rowOff>194119</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33919" y="158751"/>
          <a:ext cx="4218286" cy="2595572"/>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2</xdr:col>
      <xdr:colOff>454237</xdr:colOff>
      <xdr:row>1</xdr:row>
      <xdr:rowOff>198543</xdr:rowOff>
    </xdr:from>
    <xdr:to>
      <xdr:col>6</xdr:col>
      <xdr:colOff>33959</xdr:colOff>
      <xdr:row>11</xdr:row>
      <xdr:rowOff>212624</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042737" y="706543"/>
          <a:ext cx="3856308" cy="2383367"/>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2</xdr:col>
      <xdr:colOff>1693281</xdr:colOff>
      <xdr:row>0</xdr:row>
      <xdr:rowOff>211667</xdr:rowOff>
    </xdr:from>
    <xdr:to>
      <xdr:col>4</xdr:col>
      <xdr:colOff>1512006</xdr:colOff>
      <xdr:row>9</xdr:row>
      <xdr:rowOff>63500</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92114" y="211667"/>
          <a:ext cx="2940808" cy="180975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tribulacionproductions.bandcamp.com/album/noctis-invocat-depressiva-vox-clamantis-digipak" TargetMode="External"/><Relationship Id="rId671" Type="http://schemas.openxmlformats.org/officeDocument/2006/relationships/drawing" Target="../drawings/drawing1.xml"/><Relationship Id="rId21" Type="http://schemas.openxmlformats.org/officeDocument/2006/relationships/hyperlink" Target="https://tribulacionproductions.bandcamp.com/album/funeral-dusk-o-rubor-sanguinis-cd-last-copies" TargetMode="External"/><Relationship Id="rId324" Type="http://schemas.openxmlformats.org/officeDocument/2006/relationships/hyperlink" Target="https://youtu.be/YjrXG6CQSTE?si=5_X0xLmb84vveinR" TargetMode="External"/><Relationship Id="rId531" Type="http://schemas.openxmlformats.org/officeDocument/2006/relationships/hyperlink" Target="https://youtu.be/KjTe-0XTDiM?si=OtLDDXh71EAMJc-P" TargetMode="External"/><Relationship Id="rId629" Type="http://schemas.openxmlformats.org/officeDocument/2006/relationships/hyperlink" Target="https://youtu.be/LgC3NvX6uQE?si=FkQR__dwhbG-Acle" TargetMode="External"/><Relationship Id="rId170" Type="http://schemas.openxmlformats.org/officeDocument/2006/relationships/hyperlink" Target="https://youtu.be/kySGDegU9yw" TargetMode="External"/><Relationship Id="rId268" Type="http://schemas.openxmlformats.org/officeDocument/2006/relationships/hyperlink" Target="https://tribulacionproductions.bandcamp.com/album/lugubrious-cult-suicidal-self-harm-cd-out-now" TargetMode="External"/><Relationship Id="rId475" Type="http://schemas.openxmlformats.org/officeDocument/2006/relationships/hyperlink" Target="https://youtu.be/-__VtHhC6Tk?si=DUJaB4JiL6vzgiPh" TargetMode="External"/><Relationship Id="rId32" Type="http://schemas.openxmlformats.org/officeDocument/2006/relationships/hyperlink" Target="https://www.youtube.com/watch?v=FM2KqKrv2aY&amp;t=331s" TargetMode="External"/><Relationship Id="rId128" Type="http://schemas.openxmlformats.org/officeDocument/2006/relationships/hyperlink" Target="https://www.youtube.com/watch?v=9DSgT6Zda6g" TargetMode="External"/><Relationship Id="rId335" Type="http://schemas.openxmlformats.org/officeDocument/2006/relationships/hyperlink" Target="https://youtu.be/YHZ3_tQ5fE8?si=UQ9oZj3MLgbmU0Zq" TargetMode="External"/><Relationship Id="rId542" Type="http://schemas.openxmlformats.org/officeDocument/2006/relationships/hyperlink" Target="https://youtu.be/EzvtfbqJeIY?si=Xq35rdv5JSrGvhpJ" TargetMode="External"/><Relationship Id="rId181" Type="http://schemas.openxmlformats.org/officeDocument/2006/relationships/hyperlink" Target="https://youtu.be/roBKkc8Tfko" TargetMode="External"/><Relationship Id="rId402" Type="http://schemas.openxmlformats.org/officeDocument/2006/relationships/hyperlink" Target="https://youtu.be/EkUl9XMN5DI?si=pHYIc01R4T1z4Z5O" TargetMode="External"/><Relationship Id="rId279" Type="http://schemas.openxmlformats.org/officeDocument/2006/relationships/hyperlink" Target="https://youtu.be/WZqaxv1sEOQ?si=wPaKUVEIEHQNPdlL" TargetMode="External"/><Relationship Id="rId486" Type="http://schemas.openxmlformats.org/officeDocument/2006/relationships/hyperlink" Target="https://youtu.be/NpFFn2Cq9Oo?si=yMAXOvRaC4UF3zhn" TargetMode="External"/><Relationship Id="rId43" Type="http://schemas.openxmlformats.org/officeDocument/2006/relationships/hyperlink" Target="https://www.youtube.com/watch?v=nQpgdxqFtFw" TargetMode="External"/><Relationship Id="rId139" Type="http://schemas.openxmlformats.org/officeDocument/2006/relationships/hyperlink" Target="https://tribulacionproductions.bandcamp.com/album/austral-kult-speak-of-the-devil-digipak" TargetMode="External"/><Relationship Id="rId346" Type="http://schemas.openxmlformats.org/officeDocument/2006/relationships/hyperlink" Target="https://youtu.be/TAwLMeDeKbw?si=XuWqSSft-15UaWCT" TargetMode="External"/><Relationship Id="rId553" Type="http://schemas.openxmlformats.org/officeDocument/2006/relationships/hyperlink" Target="https://youtu.be/1dV9f7lMR08?si=gDon3pzByccReOBK" TargetMode="External"/><Relationship Id="rId192" Type="http://schemas.openxmlformats.org/officeDocument/2006/relationships/hyperlink" Target="https://youtu.be/uRKZ7SZuNJ8" TargetMode="External"/><Relationship Id="rId206" Type="http://schemas.openxmlformats.org/officeDocument/2006/relationships/hyperlink" Target="https://www.youtube.com/watch?v=j39ERxJqRfc&amp;t=136s" TargetMode="External"/><Relationship Id="rId413" Type="http://schemas.openxmlformats.org/officeDocument/2006/relationships/hyperlink" Target="https://youtu.be/ueBZ2Jhkcrw?si=_7-EZwJ9WFQXKkhK" TargetMode="External"/><Relationship Id="rId497" Type="http://schemas.openxmlformats.org/officeDocument/2006/relationships/hyperlink" Target="https://youtu.be/jKTZz0ZC3d0?si=7eBQXRL3wPiEn4zo" TargetMode="External"/><Relationship Id="rId620" Type="http://schemas.openxmlformats.org/officeDocument/2006/relationships/hyperlink" Target="https://youtu.be/WF5rgcZS49E" TargetMode="External"/><Relationship Id="rId357" Type="http://schemas.openxmlformats.org/officeDocument/2006/relationships/hyperlink" Target="https://youtu.be/1h5DgvZQNTk?si=AmpkUoV0QysSossn" TargetMode="External"/><Relationship Id="rId54" Type="http://schemas.openxmlformats.org/officeDocument/2006/relationships/hyperlink" Target="https://www.youtube.com/watch?v=6ITTavlI9Lw" TargetMode="External"/><Relationship Id="rId217" Type="http://schemas.openxmlformats.org/officeDocument/2006/relationships/hyperlink" Target="https://youtu.be/n56OfJdtCF4" TargetMode="External"/><Relationship Id="rId564" Type="http://schemas.openxmlformats.org/officeDocument/2006/relationships/hyperlink" Target="https://youtu.be/NmI_9cgPzrQ?si=8kL0yOjGioXPRDp6" TargetMode="External"/><Relationship Id="rId424" Type="http://schemas.openxmlformats.org/officeDocument/2006/relationships/hyperlink" Target="https://shop.amor-fati-productions.de/" TargetMode="External"/><Relationship Id="rId631" Type="http://schemas.openxmlformats.org/officeDocument/2006/relationships/hyperlink" Target="https://youtu.be/RrPh_M6UrMw" TargetMode="External"/><Relationship Id="rId270" Type="http://schemas.openxmlformats.org/officeDocument/2006/relationships/hyperlink" Target="https://youtu.be/ZOrA5AFgPS8" TargetMode="External"/><Relationship Id="rId65" Type="http://schemas.openxmlformats.org/officeDocument/2006/relationships/hyperlink" Target="https://www.youtube.com/watch?v=sJRgh1Q2n4w" TargetMode="External"/><Relationship Id="rId130" Type="http://schemas.openxmlformats.org/officeDocument/2006/relationships/hyperlink" Target="https://www.youtube.com/watch?v=iniqkCYv4Qk" TargetMode="External"/><Relationship Id="rId368" Type="http://schemas.openxmlformats.org/officeDocument/2006/relationships/hyperlink" Target="https://youtu.be/QOZu3gYuqow?si=uVE_lNQaoAqGY8Lp" TargetMode="External"/><Relationship Id="rId575" Type="http://schemas.openxmlformats.org/officeDocument/2006/relationships/hyperlink" Target="https://youtu.be/B5eoiEM0g9U?si=_RILCVpYjeAmmjf-" TargetMode="External"/><Relationship Id="rId228" Type="http://schemas.openxmlformats.org/officeDocument/2006/relationships/hyperlink" Target="https://www.youtube.com/watch?v=KT_yvnVqxAI&amp;t=403s" TargetMode="External"/><Relationship Id="rId435" Type="http://schemas.openxmlformats.org/officeDocument/2006/relationships/hyperlink" Target="https://youtu.be/9nJVEB9Cvw4?si=ywH760baz4gra6pO" TargetMode="External"/><Relationship Id="rId642" Type="http://schemas.openxmlformats.org/officeDocument/2006/relationships/hyperlink" Target="https://youtu.be/dnxomQIvNNc?si=sJsY2C-5PTOBwjaN" TargetMode="External"/><Relationship Id="rId281" Type="http://schemas.openxmlformats.org/officeDocument/2006/relationships/hyperlink" Target="https://youtu.be/Ac8lWWRfAEY" TargetMode="External"/><Relationship Id="rId502" Type="http://schemas.openxmlformats.org/officeDocument/2006/relationships/hyperlink" Target="https://youtu.be/6owiXpjraOQ" TargetMode="External"/><Relationship Id="rId76" Type="http://schemas.openxmlformats.org/officeDocument/2006/relationships/hyperlink" Target="https://youtu.be/98R-C8SlxI8" TargetMode="External"/><Relationship Id="rId141" Type="http://schemas.openxmlformats.org/officeDocument/2006/relationships/hyperlink" Target="https://youtu.be/Z0x4krBxXhw" TargetMode="External"/><Relationship Id="rId379" Type="http://schemas.openxmlformats.org/officeDocument/2006/relationships/hyperlink" Target="https://youtu.be/cRyeGt8zPMw?si=1sZ_Up-jJ9KKjfiN" TargetMode="External"/><Relationship Id="rId586" Type="http://schemas.openxmlformats.org/officeDocument/2006/relationships/hyperlink" Target="https://youtu.be/j61DTT9CIMs?si=cvpkWjAND8PsAYlK" TargetMode="External"/><Relationship Id="rId7" Type="http://schemas.openxmlformats.org/officeDocument/2006/relationships/hyperlink" Target="https://www.youtube.com/watch?v=egQ-QJuwsKg" TargetMode="External"/><Relationship Id="rId239" Type="http://schemas.openxmlformats.org/officeDocument/2006/relationships/hyperlink" Target="https://youtu.be/7qKl5C2jxn0" TargetMode="External"/><Relationship Id="rId446" Type="http://schemas.openxmlformats.org/officeDocument/2006/relationships/hyperlink" Target="https://youtu.be/znaXiJvYVdI" TargetMode="External"/><Relationship Id="rId653" Type="http://schemas.openxmlformats.org/officeDocument/2006/relationships/hyperlink" Target="https://youtu.be/fa_S2kkYB3M?si=H_7pW_Xu51mxwve6" TargetMode="External"/><Relationship Id="rId292" Type="http://schemas.openxmlformats.org/officeDocument/2006/relationships/hyperlink" Target="https://dephosphorus.bandcamp.com/album/sublimation" TargetMode="External"/><Relationship Id="rId306" Type="http://schemas.openxmlformats.org/officeDocument/2006/relationships/hyperlink" Target="https://youtu.be/xp1bHzCkSC4" TargetMode="External"/><Relationship Id="rId87" Type="http://schemas.openxmlformats.org/officeDocument/2006/relationships/hyperlink" Target="https://tribulacionproductions.bandcamp.com/album/nightwalker-dark-sorcery-the-witches-sabbath-digipak" TargetMode="External"/><Relationship Id="rId513" Type="http://schemas.openxmlformats.org/officeDocument/2006/relationships/hyperlink" Target="https://youtu.be/qHHXUAf7MJo" TargetMode="External"/><Relationship Id="rId597" Type="http://schemas.openxmlformats.org/officeDocument/2006/relationships/hyperlink" Target="https://nuclearwarnowproductions.bandcamp.com/album/vomitum-tempestas" TargetMode="External"/><Relationship Id="rId152" Type="http://schemas.openxmlformats.org/officeDocument/2006/relationships/hyperlink" Target="https://youtu.be/KvGa8y8P0jU" TargetMode="External"/><Relationship Id="rId457" Type="http://schemas.openxmlformats.org/officeDocument/2006/relationships/hyperlink" Target="https://youtu.be/9EZo3eUwLcI?si=eOKWIvizRUvEztEx" TargetMode="External"/><Relationship Id="rId664" Type="http://schemas.openxmlformats.org/officeDocument/2006/relationships/hyperlink" Target="https://youtu.be/Jpnbjq_qtaU?si=WJqMySN_8qS8cKnT" TargetMode="External"/><Relationship Id="rId14" Type="http://schemas.openxmlformats.org/officeDocument/2006/relationships/hyperlink" Target="https://www.youtube.com/watch?v=CA5gzuG00wg" TargetMode="External"/><Relationship Id="rId317" Type="http://schemas.openxmlformats.org/officeDocument/2006/relationships/hyperlink" Target="http://www.tribulacionproductions.com/" TargetMode="External"/><Relationship Id="rId524" Type="http://schemas.openxmlformats.org/officeDocument/2006/relationships/hyperlink" Target="https://youtu.be/cbkfZ6Hx5lU?si=1mkewQez9smJfdAE" TargetMode="External"/><Relationship Id="rId98" Type="http://schemas.openxmlformats.org/officeDocument/2006/relationships/hyperlink" Target="https://tribulacionproductions.bandcamp.com/album/from-the-graves-rise-of-the-macabre-digipak" TargetMode="External"/><Relationship Id="rId163" Type="http://schemas.openxmlformats.org/officeDocument/2006/relationships/hyperlink" Target="https://youtu.be/xn9dCJ9tEX0" TargetMode="External"/><Relationship Id="rId370" Type="http://schemas.openxmlformats.org/officeDocument/2006/relationships/hyperlink" Target="https://www.youtube.com/watch?v=qTtDm-x9694" TargetMode="External"/><Relationship Id="rId230" Type="http://schemas.openxmlformats.org/officeDocument/2006/relationships/hyperlink" Target="https://tribulacionproductions.bandcamp.com/album/bileseed-from-my-cold-dead-hands-cd-new" TargetMode="External"/><Relationship Id="rId468" Type="http://schemas.openxmlformats.org/officeDocument/2006/relationships/hyperlink" Target="https://tribulacionproductions.bandcamp.com/album/blazemth-gehenna-digipak" TargetMode="External"/><Relationship Id="rId25" Type="http://schemas.openxmlformats.org/officeDocument/2006/relationships/hyperlink" Target="https://www.youtube.com/watch?v=wxFNSkRmWfo" TargetMode="External"/><Relationship Id="rId328" Type="http://schemas.openxmlformats.org/officeDocument/2006/relationships/hyperlink" Target="https://youtu.be/G46AfVaHKso?si=VmIAavwjg1JvRVpp" TargetMode="External"/><Relationship Id="rId535" Type="http://schemas.openxmlformats.org/officeDocument/2006/relationships/hyperlink" Target="https://youtu.be/KxETHyeEqfA?si=DHZgGMZDyA8UoXbt" TargetMode="External"/><Relationship Id="rId174" Type="http://schemas.openxmlformats.org/officeDocument/2006/relationships/hyperlink" Target="https://youtu.be/aA16ySzfy1I" TargetMode="External"/><Relationship Id="rId381" Type="http://schemas.openxmlformats.org/officeDocument/2006/relationships/hyperlink" Target="https://youtu.be/bhf-su-0BwM?si=LdNklmi5v_BdNW8H" TargetMode="External"/><Relationship Id="rId602" Type="http://schemas.openxmlformats.org/officeDocument/2006/relationships/hyperlink" Target="https://youtu.be/WUVWlKiJjUo?si=8EIkFPWAbZAXQsEx" TargetMode="External"/><Relationship Id="rId241" Type="http://schemas.openxmlformats.org/officeDocument/2006/relationships/hyperlink" Target="https://youtu.be/qzOs3ap5gSg" TargetMode="External"/><Relationship Id="rId479" Type="http://schemas.openxmlformats.org/officeDocument/2006/relationships/hyperlink" Target="https://youtu.be/T4FEO67ljBE" TargetMode="External"/><Relationship Id="rId36" Type="http://schemas.openxmlformats.org/officeDocument/2006/relationships/hyperlink" Target="https://www.youtube.com/watch?v=B3w42XUabeM" TargetMode="External"/><Relationship Id="rId339" Type="http://schemas.openxmlformats.org/officeDocument/2006/relationships/hyperlink" Target="https://youtu.be/612D_KCTqu4?si=OxpBO5x724-z8ZQc" TargetMode="External"/><Relationship Id="rId546" Type="http://schemas.openxmlformats.org/officeDocument/2006/relationships/hyperlink" Target="https://youtu.be/xP_4ZYvAEdA?si=7PP4jP16XQ9wcGvg" TargetMode="External"/><Relationship Id="rId101" Type="http://schemas.openxmlformats.org/officeDocument/2006/relationships/hyperlink" Target="https://tribulacionproductions.bandcamp.com/album/whiskey-funeral-jesus-is-guilty" TargetMode="External"/><Relationship Id="rId185" Type="http://schemas.openxmlformats.org/officeDocument/2006/relationships/hyperlink" Target="https://youtu.be/PHCLv8fOoj4" TargetMode="External"/><Relationship Id="rId406" Type="http://schemas.openxmlformats.org/officeDocument/2006/relationships/hyperlink" Target="https://tribulacionproductions.bandcamp.com/album/lucera-satanass-cd" TargetMode="External"/><Relationship Id="rId392" Type="http://schemas.openxmlformats.org/officeDocument/2006/relationships/hyperlink" Target="https://youtu.be/cf3Lfc_NvG0?si=lLY3aBKyk7Zx4H5t" TargetMode="External"/><Relationship Id="rId613" Type="http://schemas.openxmlformats.org/officeDocument/2006/relationships/hyperlink" Target="https://youtu.be/yaU3l6oGPMc?si=9i5FlGPQrSCvc1tW" TargetMode="External"/><Relationship Id="rId252" Type="http://schemas.openxmlformats.org/officeDocument/2006/relationships/hyperlink" Target="https://youtu.be/jKwdABOapyI" TargetMode="External"/><Relationship Id="rId47" Type="http://schemas.openxmlformats.org/officeDocument/2006/relationships/hyperlink" Target="https://www.youtube.com/watch?v=4b_FkXm6bso" TargetMode="External"/><Relationship Id="rId112" Type="http://schemas.openxmlformats.org/officeDocument/2006/relationships/hyperlink" Target="https://youtu.be/W1Js-3X6ejk" TargetMode="External"/><Relationship Id="rId557" Type="http://schemas.openxmlformats.org/officeDocument/2006/relationships/hyperlink" Target="https://stillevolk.bandcamp.com/album/la-p-ira-negra" TargetMode="External"/><Relationship Id="rId196" Type="http://schemas.openxmlformats.org/officeDocument/2006/relationships/hyperlink" Target="https://youtu.be/l7HrcN67BVQ" TargetMode="External"/><Relationship Id="rId417" Type="http://schemas.openxmlformats.org/officeDocument/2006/relationships/hyperlink" Target="https://youtu.be/Lv_6b2TgF_E?si=brTpudu4UQgCsCSH" TargetMode="External"/><Relationship Id="rId624" Type="http://schemas.openxmlformats.org/officeDocument/2006/relationships/hyperlink" Target="https://youtu.be/p6Kzv3kqEIE" TargetMode="External"/><Relationship Id="rId263" Type="http://schemas.openxmlformats.org/officeDocument/2006/relationships/hyperlink" Target="https://www.youtube.com/watch?v=-eIlZox3wl0&amp;t=1468s" TargetMode="External"/><Relationship Id="rId470" Type="http://schemas.openxmlformats.org/officeDocument/2006/relationships/hyperlink" Target="https://youtu.be/aesggg7S8r4" TargetMode="External"/><Relationship Id="rId58" Type="http://schemas.openxmlformats.org/officeDocument/2006/relationships/hyperlink" Target="https://youtu.be/qYqUtN3u1Qw" TargetMode="External"/><Relationship Id="rId123" Type="http://schemas.openxmlformats.org/officeDocument/2006/relationships/hyperlink" Target="https://youtu.be/SuiTvIcCsr4" TargetMode="External"/><Relationship Id="rId330" Type="http://schemas.openxmlformats.org/officeDocument/2006/relationships/hyperlink" Target="https://youtu.be/Ty_rumlC68s?si=neqonSUM4OWpF18I" TargetMode="External"/><Relationship Id="rId568" Type="http://schemas.openxmlformats.org/officeDocument/2006/relationships/hyperlink" Target="https://tribulacionproductions.bandcamp.com/album/lamentaciones-errante-slipcase-cd" TargetMode="External"/><Relationship Id="rId428" Type="http://schemas.openxmlformats.org/officeDocument/2006/relationships/hyperlink" Target="https://www.debemur-morti.com/en/" TargetMode="External"/><Relationship Id="rId635" Type="http://schemas.openxmlformats.org/officeDocument/2006/relationships/hyperlink" Target="https://www.youtube.com/watch?v=W-5dTBHAnZk&amp;list=PLArAJlC1y55-_HXlr0zJqx2zCs_8p0nol" TargetMode="External"/><Relationship Id="rId274" Type="http://schemas.openxmlformats.org/officeDocument/2006/relationships/hyperlink" Target="https://daemoni.bandcamp.com/album/devilish-spellcraft" TargetMode="External"/><Relationship Id="rId481" Type="http://schemas.openxmlformats.org/officeDocument/2006/relationships/hyperlink" Target="https://youtu.be/HL8vtqFi5oM" TargetMode="External"/><Relationship Id="rId69" Type="http://schemas.openxmlformats.org/officeDocument/2006/relationships/hyperlink" Target="https://www.youtube.com/watch?v=v8gVcxW7Xbk" TargetMode="External"/><Relationship Id="rId134" Type="http://schemas.openxmlformats.org/officeDocument/2006/relationships/hyperlink" Target="https://youtu.be/zLVHaF40v-0" TargetMode="External"/><Relationship Id="rId579" Type="http://schemas.openxmlformats.org/officeDocument/2006/relationships/hyperlink" Target="https://youtu.be/Q9trnMQsMFM?si=iu7R7B1vrj7O82ld" TargetMode="External"/><Relationship Id="rId341" Type="http://schemas.openxmlformats.org/officeDocument/2006/relationships/hyperlink" Target="https://www.youtube.com/watch?v=3sYfjbcomF4&amp;t=108s" TargetMode="External"/><Relationship Id="rId439" Type="http://schemas.openxmlformats.org/officeDocument/2006/relationships/hyperlink" Target="https://youtu.be/Gt8uccIF7Z0?si=s3bEs2Nmc0E1Tgw8" TargetMode="External"/><Relationship Id="rId646" Type="http://schemas.openxmlformats.org/officeDocument/2006/relationships/hyperlink" Target="https://youtu.be/B1K7r4G5WSw" TargetMode="External"/><Relationship Id="rId201" Type="http://schemas.openxmlformats.org/officeDocument/2006/relationships/hyperlink" Target="https://tribulacionproductions.bandcamp.com/album/impaler-of-pest-black-goat-dominium-split-cd" TargetMode="External"/><Relationship Id="rId243" Type="http://schemas.openxmlformats.org/officeDocument/2006/relationships/hyperlink" Target="https://youtu.be/UOmM6nSJP94" TargetMode="External"/><Relationship Id="rId285" Type="http://schemas.openxmlformats.org/officeDocument/2006/relationships/hyperlink" Target="https://youtu.be/5t1x8lQjOCM" TargetMode="External"/><Relationship Id="rId450" Type="http://schemas.openxmlformats.org/officeDocument/2006/relationships/hyperlink" Target="https://docs.google.com/spreadsheets/d/1CCgGnS0ZgAfxrqeqJXBYgZ7F2DsOiNFxlB1jMFE78uc/edit?usp=sharing" TargetMode="External"/><Relationship Id="rId506" Type="http://schemas.openxmlformats.org/officeDocument/2006/relationships/hyperlink" Target="https://youtu.be/4uRBHtyBkjw?si=TxmfQ0e5fOVqM8Zj" TargetMode="External"/><Relationship Id="rId38" Type="http://schemas.openxmlformats.org/officeDocument/2006/relationships/hyperlink" Target="https://tribulacionproductions.bandcamp.com/album/the-arsenicum-potestas-praesaepultus-digipak" TargetMode="External"/><Relationship Id="rId103" Type="http://schemas.openxmlformats.org/officeDocument/2006/relationships/hyperlink" Target="https://youtu.be/oU8GV5CNj6k" TargetMode="External"/><Relationship Id="rId310" Type="http://schemas.openxmlformats.org/officeDocument/2006/relationships/hyperlink" Target="https://youtu.be/yxOCTTcgSuw?si=zbUvsEnchYXqE0jd" TargetMode="External"/><Relationship Id="rId492" Type="http://schemas.openxmlformats.org/officeDocument/2006/relationships/hyperlink" Target="https://youtu.be/ejzLvmLiXDk" TargetMode="External"/><Relationship Id="rId548" Type="http://schemas.openxmlformats.org/officeDocument/2006/relationships/hyperlink" Target="https://youtu.be/n6nDmEo4ztY" TargetMode="External"/><Relationship Id="rId91" Type="http://schemas.openxmlformats.org/officeDocument/2006/relationships/hyperlink" Target="https://youtu.be/SMabW9nhS0U" TargetMode="External"/><Relationship Id="rId145" Type="http://schemas.openxmlformats.org/officeDocument/2006/relationships/hyperlink" Target="https://youtu.be/dQI6P_cBPNs" TargetMode="External"/><Relationship Id="rId187" Type="http://schemas.openxmlformats.org/officeDocument/2006/relationships/hyperlink" Target="https://youtu.be/_GyjQ-Q1w9M" TargetMode="External"/><Relationship Id="rId352" Type="http://schemas.openxmlformats.org/officeDocument/2006/relationships/hyperlink" Target="https://youtu.be/yUg4kDFoRuY?si=sUhW4w64c3ql4mr-" TargetMode="External"/><Relationship Id="rId394" Type="http://schemas.openxmlformats.org/officeDocument/2006/relationships/hyperlink" Target="https://youtu.be/D8iIROc4KPg" TargetMode="External"/><Relationship Id="rId408" Type="http://schemas.openxmlformats.org/officeDocument/2006/relationships/hyperlink" Target="https://youtu.be/ueBZ2Jhkcrw?si=_7-EZwJ9WFQXKkhK" TargetMode="External"/><Relationship Id="rId615" Type="http://schemas.openxmlformats.org/officeDocument/2006/relationships/hyperlink" Target="https://youtu.be/TL01Z4XjVdE?si=HS_jV3pqUxLh41oS" TargetMode="External"/><Relationship Id="rId212" Type="http://schemas.openxmlformats.org/officeDocument/2006/relationships/hyperlink" Target="https://youtu.be/p7CrjevjkVo" TargetMode="External"/><Relationship Id="rId254" Type="http://schemas.openxmlformats.org/officeDocument/2006/relationships/hyperlink" Target="https://youtu.be/cCVX3mLW0b0" TargetMode="External"/><Relationship Id="rId657" Type="http://schemas.openxmlformats.org/officeDocument/2006/relationships/hyperlink" Target="https://youtu.be/JpS2cTC5h9s?si=JXygNneGfcKUKzed" TargetMode="External"/><Relationship Id="rId49" Type="http://schemas.openxmlformats.org/officeDocument/2006/relationships/hyperlink" Target="https://khazad-dhum.bandcamp.com/album/human-breeds-evil" TargetMode="External"/><Relationship Id="rId114" Type="http://schemas.openxmlformats.org/officeDocument/2006/relationships/hyperlink" Target="https://youtu.be/_yXy1FVYEf0" TargetMode="External"/><Relationship Id="rId296" Type="http://schemas.openxmlformats.org/officeDocument/2006/relationships/hyperlink" Target="https://www.youtube.com/watch?v=XB92-teB0n0&amp;t=1037s" TargetMode="External"/><Relationship Id="rId461" Type="http://schemas.openxmlformats.org/officeDocument/2006/relationships/hyperlink" Target="https://www.youtube.com/watch?v=pCkjgla5srw&amp;list=PLArAJlC1y55-mFdriMuB5wEPWmL5i4LdQ" TargetMode="External"/><Relationship Id="rId517" Type="http://schemas.openxmlformats.org/officeDocument/2006/relationships/hyperlink" Target="https://nunslaughter.bandcamp.com/album/red-is-the-color-of-ripping-death" TargetMode="External"/><Relationship Id="rId559" Type="http://schemas.openxmlformats.org/officeDocument/2006/relationships/hyperlink" Target="https://www.youtube.com/watch?v=2b2inFIl-ho" TargetMode="External"/><Relationship Id="rId60" Type="http://schemas.openxmlformats.org/officeDocument/2006/relationships/hyperlink" Target="https://www.youtube.com/watch?v=aI5FkXnTSUU&amp;t=173s" TargetMode="External"/><Relationship Id="rId156" Type="http://schemas.openxmlformats.org/officeDocument/2006/relationships/hyperlink" Target="https://youtu.be/VfwVGodeqSc?si=C8Jnxq5_ybVQbdHG" TargetMode="External"/><Relationship Id="rId198" Type="http://schemas.openxmlformats.org/officeDocument/2006/relationships/hyperlink" Target="https://youtu.be/4Vg5ClRyERg" TargetMode="External"/><Relationship Id="rId321" Type="http://schemas.openxmlformats.org/officeDocument/2006/relationships/hyperlink" Target="https://www.youtube.com/watch?v=vLNrpTIR0Aw&amp;t=856s" TargetMode="External"/><Relationship Id="rId363" Type="http://schemas.openxmlformats.org/officeDocument/2006/relationships/hyperlink" Target="https://youtu.be/ZVWI6n8U-FU?si=qCTm-3eCxgAh6vw8" TargetMode="External"/><Relationship Id="rId419" Type="http://schemas.openxmlformats.org/officeDocument/2006/relationships/hyperlink" Target="https://www.youtube.com/watch?v=wbTIkRRpcOw" TargetMode="External"/><Relationship Id="rId570" Type="http://schemas.openxmlformats.org/officeDocument/2006/relationships/hyperlink" Target="https://youtu.be/D6iUWQrvGNE?si=AL4vHkLjHZJJxRkP" TargetMode="External"/><Relationship Id="rId626" Type="http://schemas.openxmlformats.org/officeDocument/2006/relationships/hyperlink" Target="https://youtu.be/h61LhwAI5lE" TargetMode="External"/><Relationship Id="rId223" Type="http://schemas.openxmlformats.org/officeDocument/2006/relationships/hyperlink" Target="https://youtu.be/8998iWcS2_g" TargetMode="External"/><Relationship Id="rId430" Type="http://schemas.openxmlformats.org/officeDocument/2006/relationships/hyperlink" Target="https://elend-music.bandcamp.com/album/the-umbersun" TargetMode="External"/><Relationship Id="rId668" Type="http://schemas.openxmlformats.org/officeDocument/2006/relationships/hyperlink" Target="https://youtu.be/m_SK1Gn63f0" TargetMode="External"/><Relationship Id="rId18" Type="http://schemas.openxmlformats.org/officeDocument/2006/relationships/hyperlink" Target="https://youtu.be/Di4tk2fcDfc" TargetMode="External"/><Relationship Id="rId265" Type="http://schemas.openxmlformats.org/officeDocument/2006/relationships/hyperlink" Target="https://tribulacionproductions.bandcamp.com/album/ouija-riding-into-the-funeral-paths" TargetMode="External"/><Relationship Id="rId472" Type="http://schemas.openxmlformats.org/officeDocument/2006/relationships/hyperlink" Target="https://youtu.be/RbT6WSYpzHY?si=sUS0VEjY9b9Go500" TargetMode="External"/><Relationship Id="rId528" Type="http://schemas.openxmlformats.org/officeDocument/2006/relationships/hyperlink" Target="https://youtu.be/y_LXpMQOb-E" TargetMode="External"/><Relationship Id="rId125" Type="http://schemas.openxmlformats.org/officeDocument/2006/relationships/hyperlink" Target="https://www.youtube.com/watch?v=xezaKle8d64&amp;t=1515s" TargetMode="External"/><Relationship Id="rId167" Type="http://schemas.openxmlformats.org/officeDocument/2006/relationships/hyperlink" Target="https://youtu.be/OwDB-C9quIU" TargetMode="External"/><Relationship Id="rId332" Type="http://schemas.openxmlformats.org/officeDocument/2006/relationships/hyperlink" Target="https://youtu.be/lrJzntqZAVc" TargetMode="External"/><Relationship Id="rId374" Type="http://schemas.openxmlformats.org/officeDocument/2006/relationships/hyperlink" Target="https://youtu.be/08Fs37I5DC8?si=B5Nx-ymsrt8cJJqn" TargetMode="External"/><Relationship Id="rId581" Type="http://schemas.openxmlformats.org/officeDocument/2006/relationships/hyperlink" Target="https://youtu.be/12epQaCI6qw" TargetMode="External"/><Relationship Id="rId71" Type="http://schemas.openxmlformats.org/officeDocument/2006/relationships/hyperlink" Target="https://www.youtube.com/watch?v=kf7vGYnP17g" TargetMode="External"/><Relationship Id="rId234" Type="http://schemas.openxmlformats.org/officeDocument/2006/relationships/hyperlink" Target="https://youtu.be/zIgbEd2Kan4" TargetMode="External"/><Relationship Id="rId637" Type="http://schemas.openxmlformats.org/officeDocument/2006/relationships/hyperlink" Target="https://youtu.be/cUbd12UsOKA?si=rQxfVVTlgL0dypsU" TargetMode="External"/><Relationship Id="rId2" Type="http://schemas.openxmlformats.org/officeDocument/2006/relationships/hyperlink" Target="https://www.youtube.com/watch?v=_kGLjsZ7oxU" TargetMode="External"/><Relationship Id="rId29" Type="http://schemas.openxmlformats.org/officeDocument/2006/relationships/hyperlink" Target="https://tribulacionproductions.bandcamp.com/album/oscuridad-legion-digipak" TargetMode="External"/><Relationship Id="rId276" Type="http://schemas.openxmlformats.org/officeDocument/2006/relationships/hyperlink" Target="https://youtu.be/57Kcz9FKA1g?si=PwJJdzhKwUrwySul" TargetMode="External"/><Relationship Id="rId441" Type="http://schemas.openxmlformats.org/officeDocument/2006/relationships/hyperlink" Target="https://youtu.be/RuP2ZK3Ax8Y" TargetMode="External"/><Relationship Id="rId483" Type="http://schemas.openxmlformats.org/officeDocument/2006/relationships/hyperlink" Target="https://youtu.be/M8OI1s1wAmc" TargetMode="External"/><Relationship Id="rId539" Type="http://schemas.openxmlformats.org/officeDocument/2006/relationships/hyperlink" Target="https://youtu.be/ONSwaXPE3qI?si=PmLGBZM2YlwCt9Tj" TargetMode="External"/><Relationship Id="rId40" Type="http://schemas.openxmlformats.org/officeDocument/2006/relationships/hyperlink" Target="https://www.youtube.com/watch?v=vnMN_wwY0go&amp;t=757s" TargetMode="External"/><Relationship Id="rId136" Type="http://schemas.openxmlformats.org/officeDocument/2006/relationships/hyperlink" Target="https://youtu.be/tjXu_G9JQdg" TargetMode="External"/><Relationship Id="rId178" Type="http://schemas.openxmlformats.org/officeDocument/2006/relationships/hyperlink" Target="https://www.youtube.com/watch?v=3sYfjbcomF4&amp;t=108s" TargetMode="External"/><Relationship Id="rId301" Type="http://schemas.openxmlformats.org/officeDocument/2006/relationships/hyperlink" Target="https://youtu.be/BAc3BY6dp4Y?si=ftwu9bNWwGqtq3Lg" TargetMode="External"/><Relationship Id="rId343" Type="http://schemas.openxmlformats.org/officeDocument/2006/relationships/hyperlink" Target="https://youtu.be/pMuANVewcqc" TargetMode="External"/><Relationship Id="rId550" Type="http://schemas.openxmlformats.org/officeDocument/2006/relationships/hyperlink" Target="https://youtu.be/lriPfGa5fXA" TargetMode="External"/><Relationship Id="rId82" Type="http://schemas.openxmlformats.org/officeDocument/2006/relationships/hyperlink" Target="https://www.youtube.com/watch?v=JvbK6AMaTug" TargetMode="External"/><Relationship Id="rId203" Type="http://schemas.openxmlformats.org/officeDocument/2006/relationships/hyperlink" Target="https://youtu.be/_ww-_-Hre8Q" TargetMode="External"/><Relationship Id="rId385" Type="http://schemas.openxmlformats.org/officeDocument/2006/relationships/hyperlink" Target="https://www.youtube.com/watch?v=etDbWnUzy2U&amp;t=1491s" TargetMode="External"/><Relationship Id="rId592" Type="http://schemas.openxmlformats.org/officeDocument/2006/relationships/hyperlink" Target="https://youtu.be/cU2c_r4e8Ko?si=L_CgTyBRvbaqtbSw" TargetMode="External"/><Relationship Id="rId606" Type="http://schemas.openxmlformats.org/officeDocument/2006/relationships/hyperlink" Target="https://youtu.be/RuO7EPgEtBM" TargetMode="External"/><Relationship Id="rId648" Type="http://schemas.openxmlformats.org/officeDocument/2006/relationships/hyperlink" Target="https://taranis2.bandcamp.com/album/taranis" TargetMode="External"/><Relationship Id="rId245" Type="http://schemas.openxmlformats.org/officeDocument/2006/relationships/hyperlink" Target="https://youtu.be/EracbPxQLgg" TargetMode="External"/><Relationship Id="rId287" Type="http://schemas.openxmlformats.org/officeDocument/2006/relationships/hyperlink" Target="https://youtu.be/F-S8XkrpUkY?si=mIVoWiqC0xY6MDog" TargetMode="External"/><Relationship Id="rId410" Type="http://schemas.openxmlformats.org/officeDocument/2006/relationships/hyperlink" Target="https://youtu.be/vJ9A_7CyeBU?si=mkAjpHR1QfWqptYO" TargetMode="External"/><Relationship Id="rId452" Type="http://schemas.openxmlformats.org/officeDocument/2006/relationships/hyperlink" Target="https://youtu.be/WhW4XG4vS1s?si=3c7irCNylwTmHs_I" TargetMode="External"/><Relationship Id="rId494" Type="http://schemas.openxmlformats.org/officeDocument/2006/relationships/hyperlink" Target="https://youtu.be/_2Fn0ukN8hI?si=NcxmLL5mFwqPVwy-" TargetMode="External"/><Relationship Id="rId508" Type="http://schemas.openxmlformats.org/officeDocument/2006/relationships/hyperlink" Target="https://youtu.be/S0p6o4XGQbk?si=WddgL5JnqTs_Nwko" TargetMode="External"/><Relationship Id="rId105" Type="http://schemas.openxmlformats.org/officeDocument/2006/relationships/hyperlink" Target="https://youtu.be/2ujMElgqlJM" TargetMode="External"/><Relationship Id="rId147" Type="http://schemas.openxmlformats.org/officeDocument/2006/relationships/hyperlink" Target="https://youtu.be/uRUuwuiQ7YQ" TargetMode="External"/><Relationship Id="rId312" Type="http://schemas.openxmlformats.org/officeDocument/2006/relationships/hyperlink" Target="https://youtu.be/9_mXKH_bMUk?si=nU2Vm0S6YU-usRs0" TargetMode="External"/><Relationship Id="rId354" Type="http://schemas.openxmlformats.org/officeDocument/2006/relationships/hyperlink" Target="https://youtu.be/0E2UfY74gOw" TargetMode="External"/><Relationship Id="rId51" Type="http://schemas.openxmlformats.org/officeDocument/2006/relationships/hyperlink" Target="https://www.youtube.com/watch?v=ONh8hlTfpb0" TargetMode="External"/><Relationship Id="rId93" Type="http://schemas.openxmlformats.org/officeDocument/2006/relationships/hyperlink" Target="https://youtu.be/nbpvYFpA8a0" TargetMode="External"/><Relationship Id="rId189" Type="http://schemas.openxmlformats.org/officeDocument/2006/relationships/hyperlink" Target="https://youtu.be/WJmSofEgckE" TargetMode="External"/><Relationship Id="rId396" Type="http://schemas.openxmlformats.org/officeDocument/2006/relationships/hyperlink" Target="https://www.youtube.com/watch?v=SFj6NZeJAak&amp;list=PLHVxpQ0bGpINc4fgxp1e4_MJrtqK8xizz&amp;index=2" TargetMode="External"/><Relationship Id="rId561" Type="http://schemas.openxmlformats.org/officeDocument/2006/relationships/hyperlink" Target="https://youtu.be/lf_qGwfStF4" TargetMode="External"/><Relationship Id="rId617" Type="http://schemas.openxmlformats.org/officeDocument/2006/relationships/hyperlink" Target="https://youtu.be/3EGyeEhUI30?si=5EDo7wF2XlhE9Jxt" TargetMode="External"/><Relationship Id="rId659" Type="http://schemas.openxmlformats.org/officeDocument/2006/relationships/hyperlink" Target="https://youtu.be/NtBoteT-dB8" TargetMode="External"/><Relationship Id="rId214" Type="http://schemas.openxmlformats.org/officeDocument/2006/relationships/hyperlink" Target="https://youtu.be/Fa_oA8Vb1ug" TargetMode="External"/><Relationship Id="rId256" Type="http://schemas.openxmlformats.org/officeDocument/2006/relationships/hyperlink" Target="https://youtu.be/HSLviQ_lesE?si=eDvHOmiKv-fdHtl_" TargetMode="External"/><Relationship Id="rId298" Type="http://schemas.openxmlformats.org/officeDocument/2006/relationships/hyperlink" Target="https://www.youtube.com/watch?v=u4Ku8iwj7jo&amp;t=544s" TargetMode="External"/><Relationship Id="rId421" Type="http://schemas.openxmlformats.org/officeDocument/2006/relationships/hyperlink" Target="https://youtu.be/tnGjint33gk" TargetMode="External"/><Relationship Id="rId463" Type="http://schemas.openxmlformats.org/officeDocument/2006/relationships/hyperlink" Target="https://youtu.be/Cl7tEHjM1Qg?si=QOQZDQaay7_2S1D9" TargetMode="External"/><Relationship Id="rId519" Type="http://schemas.openxmlformats.org/officeDocument/2006/relationships/hyperlink" Target="https://youtu.be/Nr7IN7pVr8s" TargetMode="External"/><Relationship Id="rId670" Type="http://schemas.openxmlformats.org/officeDocument/2006/relationships/hyperlink" Target="https://youtu.be/n9nNETXpnxA" TargetMode="External"/><Relationship Id="rId116" Type="http://schemas.openxmlformats.org/officeDocument/2006/relationships/hyperlink" Target="https://youtu.be/t9vvRKgNbJU" TargetMode="External"/><Relationship Id="rId158" Type="http://schemas.openxmlformats.org/officeDocument/2006/relationships/hyperlink" Target="https://youtu.be/JcszsbjWp0o" TargetMode="External"/><Relationship Id="rId323" Type="http://schemas.openxmlformats.org/officeDocument/2006/relationships/hyperlink" Target="https://www.youtube.com/watch?v=DDkOGJhTyV8&amp;t=292s" TargetMode="External"/><Relationship Id="rId530" Type="http://schemas.openxmlformats.org/officeDocument/2006/relationships/hyperlink" Target="https://youtu.be/u2AmWgHPwE0?si=9JMD4t_e1I-eOcC9" TargetMode="External"/><Relationship Id="rId20" Type="http://schemas.openxmlformats.org/officeDocument/2006/relationships/hyperlink" Target="https://tribulacionproductions.bandcamp.com/album/goatthroat-rites-of-blasphemy-cd" TargetMode="External"/><Relationship Id="rId62" Type="http://schemas.openxmlformats.org/officeDocument/2006/relationships/hyperlink" Target="https://youtu.be/eVz5YCiE4Ts" TargetMode="External"/><Relationship Id="rId365" Type="http://schemas.openxmlformats.org/officeDocument/2006/relationships/hyperlink" Target="https://youtu.be/0oFpj6xZFa8?si=8zrgIUgMBEU2Y3tw" TargetMode="External"/><Relationship Id="rId572" Type="http://schemas.openxmlformats.org/officeDocument/2006/relationships/hyperlink" Target="https://www.youtube.com/watch?v=cZYxj6jcc8U&amp;t=124s" TargetMode="External"/><Relationship Id="rId628" Type="http://schemas.openxmlformats.org/officeDocument/2006/relationships/hyperlink" Target="https://youtu.be/u_UpSkE--_g" TargetMode="External"/><Relationship Id="rId225" Type="http://schemas.openxmlformats.org/officeDocument/2006/relationships/hyperlink" Target="https://youtu.be/LPhjm_QzRKQ" TargetMode="External"/><Relationship Id="rId267" Type="http://schemas.openxmlformats.org/officeDocument/2006/relationships/hyperlink" Target="https://youtu.be/KKGlRRYZSNc" TargetMode="External"/><Relationship Id="rId432" Type="http://schemas.openxmlformats.org/officeDocument/2006/relationships/hyperlink" Target="https://youtu.be/r4izjn0B7EM?si=oj7ut4kw4shVFlaW" TargetMode="External"/><Relationship Id="rId474" Type="http://schemas.openxmlformats.org/officeDocument/2006/relationships/hyperlink" Target="https://youtu.be/FgwzbEYAVfI" TargetMode="External"/><Relationship Id="rId127" Type="http://schemas.openxmlformats.org/officeDocument/2006/relationships/hyperlink" Target="https://youtu.be/-t7GVniDA3o" TargetMode="External"/><Relationship Id="rId31" Type="http://schemas.openxmlformats.org/officeDocument/2006/relationships/hyperlink" Target="https://www.youtube.com/watch?v=KDjyAQO79ok&amp;t=110s" TargetMode="External"/><Relationship Id="rId73" Type="http://schemas.openxmlformats.org/officeDocument/2006/relationships/hyperlink" Target="https://www.youtube.com/watch?v=nRHVNsgz21A" TargetMode="External"/><Relationship Id="rId169" Type="http://schemas.openxmlformats.org/officeDocument/2006/relationships/hyperlink" Target="https://www.youtube.com/watch?v=dClIp0Ookbo" TargetMode="External"/><Relationship Id="rId334" Type="http://schemas.openxmlformats.org/officeDocument/2006/relationships/hyperlink" Target="https://youtu.be/Xs3lPhmO--A" TargetMode="External"/><Relationship Id="rId376" Type="http://schemas.openxmlformats.org/officeDocument/2006/relationships/hyperlink" Target="https://youtu.be/Of73hgG94A8?si=4TtWkEJXyVFRmgzw" TargetMode="External"/><Relationship Id="rId541" Type="http://schemas.openxmlformats.org/officeDocument/2006/relationships/hyperlink" Target="https://www.youtube.com/watch?v=Leyo7psxN-Y&amp;t=1263s" TargetMode="External"/><Relationship Id="rId583" Type="http://schemas.openxmlformats.org/officeDocument/2006/relationships/hyperlink" Target="https://youtu.be/Fqfhi5oJOXg?si=lV5Z2nyJR3AY1Aha" TargetMode="External"/><Relationship Id="rId639" Type="http://schemas.openxmlformats.org/officeDocument/2006/relationships/hyperlink" Target="https://youtu.be/q0T0Xup7arg?si=l6MqUkgVNxovyQjA" TargetMode="External"/><Relationship Id="rId4" Type="http://schemas.openxmlformats.org/officeDocument/2006/relationships/hyperlink" Target="https://www.youtube.com/watch?v=lvLkqu-yGwM" TargetMode="External"/><Relationship Id="rId180" Type="http://schemas.openxmlformats.org/officeDocument/2006/relationships/hyperlink" Target="https://www.youtube.com/watch?v=hAjCsuUH7sg&amp;t=313s" TargetMode="External"/><Relationship Id="rId236" Type="http://schemas.openxmlformats.org/officeDocument/2006/relationships/hyperlink" Target="https://youtu.be/6arCSQQS2LM" TargetMode="External"/><Relationship Id="rId278" Type="http://schemas.openxmlformats.org/officeDocument/2006/relationships/hyperlink" Target="https://youtu.be/QrxcoFTBYWo?si=V7WOIb5o-4J4aLQu" TargetMode="External"/><Relationship Id="rId401" Type="http://schemas.openxmlformats.org/officeDocument/2006/relationships/hyperlink" Target="https://youtu.be/RvCwy0o0_8k?si=Rt_RzBAhdMUwCMTu" TargetMode="External"/><Relationship Id="rId443" Type="http://schemas.openxmlformats.org/officeDocument/2006/relationships/hyperlink" Target="https://youtu.be/Gs5hipPlvws?si=FXI0Wuk_M-phpkZv" TargetMode="External"/><Relationship Id="rId650" Type="http://schemas.openxmlformats.org/officeDocument/2006/relationships/hyperlink" Target="https://youtu.be/VTplfr8nIso?si=uCUBP0J2eXXBToAM" TargetMode="External"/><Relationship Id="rId303" Type="http://schemas.openxmlformats.org/officeDocument/2006/relationships/hyperlink" Target="https://youtu.be/8rFRpEEFl18?si=ZB_4Of5DKFJMx0Fq" TargetMode="External"/><Relationship Id="rId485" Type="http://schemas.openxmlformats.org/officeDocument/2006/relationships/hyperlink" Target="https://www.youtube.com/watch?v=-EhPJw8PqmI&amp;t=421s" TargetMode="External"/><Relationship Id="rId42" Type="http://schemas.openxmlformats.org/officeDocument/2006/relationships/hyperlink" Target="https://www.youtube.com/watch?v=bT5lX3rF29s&amp;t=216s" TargetMode="External"/><Relationship Id="rId84" Type="http://schemas.openxmlformats.org/officeDocument/2006/relationships/hyperlink" Target="https://youtu.be/BOplk3NToZU" TargetMode="External"/><Relationship Id="rId138" Type="http://schemas.openxmlformats.org/officeDocument/2006/relationships/hyperlink" Target="https://youtu.be/ISWyMUJyVIw" TargetMode="External"/><Relationship Id="rId345" Type="http://schemas.openxmlformats.org/officeDocument/2006/relationships/hyperlink" Target="https://youtu.be/j7lGlgLh2LI" TargetMode="External"/><Relationship Id="rId387" Type="http://schemas.openxmlformats.org/officeDocument/2006/relationships/hyperlink" Target="https://tribulacionproductions.bandcamp.com/album/blazemth-for-centuries-left-behind-fatherland-cd" TargetMode="External"/><Relationship Id="rId510" Type="http://schemas.openxmlformats.org/officeDocument/2006/relationships/hyperlink" Target="https://youtu.be/3WeoFEb4818?si=NzMrXsT6E5WPFA74" TargetMode="External"/><Relationship Id="rId552" Type="http://schemas.openxmlformats.org/officeDocument/2006/relationships/hyperlink" Target="https://youtu.be/ZJFUw1XMS8g" TargetMode="External"/><Relationship Id="rId594" Type="http://schemas.openxmlformats.org/officeDocument/2006/relationships/hyperlink" Target="https://youtu.be/324hNmHjoXA?si=R-uo9zDACJsRDJ8Q" TargetMode="External"/><Relationship Id="rId608" Type="http://schemas.openxmlformats.org/officeDocument/2006/relationships/hyperlink" Target="https://youtu.be/rs1QSReuH4Y?si=kQK0jXIjEC-MMtPG" TargetMode="External"/><Relationship Id="rId191" Type="http://schemas.openxmlformats.org/officeDocument/2006/relationships/hyperlink" Target="https://youtu.be/l7Hkg68TGZM" TargetMode="External"/><Relationship Id="rId205" Type="http://schemas.openxmlformats.org/officeDocument/2006/relationships/hyperlink" Target="https://tribulacionproductions.bandcamp.com/album/necrochakal-the-early-black-sacrifices-digipak" TargetMode="External"/><Relationship Id="rId247" Type="http://schemas.openxmlformats.org/officeDocument/2006/relationships/hyperlink" Target="https://youtu.be/2Qe6ckq8jPs" TargetMode="External"/><Relationship Id="rId412" Type="http://schemas.openxmlformats.org/officeDocument/2006/relationships/hyperlink" Target="https://youtu.be/RwlTV95CImg" TargetMode="External"/><Relationship Id="rId107" Type="http://schemas.openxmlformats.org/officeDocument/2006/relationships/hyperlink" Target="https://tribulacionproductions.bandcamp.com/album/internal-suffering-awakening-of-the-rebel-digipak" TargetMode="External"/><Relationship Id="rId289" Type="http://schemas.openxmlformats.org/officeDocument/2006/relationships/hyperlink" Target="https://youtu.be/2lZRtJCDKLI?si=Sn3YIstg2FNnyxLf" TargetMode="External"/><Relationship Id="rId454" Type="http://schemas.openxmlformats.org/officeDocument/2006/relationships/hyperlink" Target="https://youtu.be/lZT5TgNy1Bo?si=FSNEKeLRo0GfDAin" TargetMode="External"/><Relationship Id="rId496" Type="http://schemas.openxmlformats.org/officeDocument/2006/relationships/hyperlink" Target="https://youtu.be/vH0nWrhBWTA?si=MpWclcGOG5wTTL5_" TargetMode="External"/><Relationship Id="rId661" Type="http://schemas.openxmlformats.org/officeDocument/2006/relationships/hyperlink" Target="https://youtu.be/YYPYvjyPbGA?si=YXpwVW1hK2OrXooo" TargetMode="External"/><Relationship Id="rId11" Type="http://schemas.openxmlformats.org/officeDocument/2006/relationships/hyperlink" Target="https://www.youtube.com/watch?v=-F2fZQCL6ho" TargetMode="External"/><Relationship Id="rId53" Type="http://schemas.openxmlformats.org/officeDocument/2006/relationships/hyperlink" Target="https://comatosemusic.bandcamp.com/album/concatenation-of-severe-infections" TargetMode="External"/><Relationship Id="rId149" Type="http://schemas.openxmlformats.org/officeDocument/2006/relationships/hyperlink" Target="https://youtu.be/_AiYCpbEqPY" TargetMode="External"/><Relationship Id="rId314" Type="http://schemas.openxmlformats.org/officeDocument/2006/relationships/hyperlink" Target="https://youtu.be/amW6iv6aZZM?si=jDp3YcTDsgPouth-" TargetMode="External"/><Relationship Id="rId356" Type="http://schemas.openxmlformats.org/officeDocument/2006/relationships/hyperlink" Target="https://youtu.be/nSLh4gXieFQ?si=jNncqf70RKWdZfr8" TargetMode="External"/><Relationship Id="rId398" Type="http://schemas.openxmlformats.org/officeDocument/2006/relationships/hyperlink" Target="https://youtu.be/fbgMLJyz5KA?si=vWmBggZ2K0SUvNoR" TargetMode="External"/><Relationship Id="rId521" Type="http://schemas.openxmlformats.org/officeDocument/2006/relationships/hyperlink" Target="https://youtu.be/d2xxFO03I3I?si=p_Z5UpQzddh1_UoJ" TargetMode="External"/><Relationship Id="rId563" Type="http://schemas.openxmlformats.org/officeDocument/2006/relationships/hyperlink" Target="https://youtu.be/VlYwAss-pIE?si=Bx3_SilsLVBf06oq" TargetMode="External"/><Relationship Id="rId619" Type="http://schemas.openxmlformats.org/officeDocument/2006/relationships/hyperlink" Target="https://www.youtube.com/watch?v=WimGnleGWvE" TargetMode="External"/><Relationship Id="rId95" Type="http://schemas.openxmlformats.org/officeDocument/2006/relationships/hyperlink" Target="https://www.youtube.com/watch?v=DHYZ2YglMTg" TargetMode="External"/><Relationship Id="rId160" Type="http://schemas.openxmlformats.org/officeDocument/2006/relationships/hyperlink" Target="https://youtu.be/mT5lJDyJIR4" TargetMode="External"/><Relationship Id="rId216" Type="http://schemas.openxmlformats.org/officeDocument/2006/relationships/hyperlink" Target="https://youtu.be/RvTdDXX7BgE" TargetMode="External"/><Relationship Id="rId423" Type="http://schemas.openxmlformats.org/officeDocument/2006/relationships/hyperlink" Target="https://tribulacionproductions.bandcamp.com/" TargetMode="External"/><Relationship Id="rId258" Type="http://schemas.openxmlformats.org/officeDocument/2006/relationships/hyperlink" Target="https://youtu.be/oS4DeWOLWqs" TargetMode="External"/><Relationship Id="rId465" Type="http://schemas.openxmlformats.org/officeDocument/2006/relationships/hyperlink" Target="https://tribulacionproductions.bandcamp.com/album/agon-a-cat-rtica-drama-sold-out" TargetMode="External"/><Relationship Id="rId630" Type="http://schemas.openxmlformats.org/officeDocument/2006/relationships/hyperlink" Target="https://youtu.be/fOBrrzswoMg?si=tPFa_O6d03gh36og" TargetMode="External"/><Relationship Id="rId672" Type="http://schemas.openxmlformats.org/officeDocument/2006/relationships/vmlDrawing" Target="../drawings/vmlDrawing1.vml"/><Relationship Id="rId22" Type="http://schemas.openxmlformats.org/officeDocument/2006/relationships/hyperlink" Target="https://tribulacionproductions.bandcamp.com/album/akoman-devouring-the-divine-light-digipack" TargetMode="External"/><Relationship Id="rId64" Type="http://schemas.openxmlformats.org/officeDocument/2006/relationships/hyperlink" Target="https://www.youtube.com/watch?v=UGbYIM_Olww" TargetMode="External"/><Relationship Id="rId118" Type="http://schemas.openxmlformats.org/officeDocument/2006/relationships/hyperlink" Target="https://tribulacionproductions.bandcamp.com/album/noctis-invocat-luxuria-in-caellum-digipak" TargetMode="External"/><Relationship Id="rId325" Type="http://schemas.openxmlformats.org/officeDocument/2006/relationships/hyperlink" Target="https://youtu.be/9bcsLNl1xho?si=u3K790ToAL7t_xxM" TargetMode="External"/><Relationship Id="rId367" Type="http://schemas.openxmlformats.org/officeDocument/2006/relationships/hyperlink" Target="https://youtu.be/k3A4SWtZvuA?si=pW8csC1CwqQry6ZC" TargetMode="External"/><Relationship Id="rId532" Type="http://schemas.openxmlformats.org/officeDocument/2006/relationships/hyperlink" Target="https://youtu.be/4P7J0HzfLfM" TargetMode="External"/><Relationship Id="rId574" Type="http://schemas.openxmlformats.org/officeDocument/2006/relationships/hyperlink" Target="https://youtu.be/vJqSW3e3dug" TargetMode="External"/><Relationship Id="rId171" Type="http://schemas.openxmlformats.org/officeDocument/2006/relationships/hyperlink" Target="https://youtu.be/LHI1J6RquPw" TargetMode="External"/><Relationship Id="rId227" Type="http://schemas.openxmlformats.org/officeDocument/2006/relationships/hyperlink" Target="https://youtu.be/CDpy71u5dBQ" TargetMode="External"/><Relationship Id="rId269" Type="http://schemas.openxmlformats.org/officeDocument/2006/relationships/hyperlink" Target="https://youtu.be/YL67_PpHd5g?si=L1FCtF8ld2LH8qMI" TargetMode="External"/><Relationship Id="rId434" Type="http://schemas.openxmlformats.org/officeDocument/2006/relationships/hyperlink" Target="https://youtu.be/JnD07zd9zqo?si=O15T8M9myMxN7Lxf" TargetMode="External"/><Relationship Id="rId476" Type="http://schemas.openxmlformats.org/officeDocument/2006/relationships/hyperlink" Target="https://youtu.be/xgEvFnF7Pm0?si=Y8GJuFkuozctnewb" TargetMode="External"/><Relationship Id="rId641" Type="http://schemas.openxmlformats.org/officeDocument/2006/relationships/hyperlink" Target="https://youtu.be/tZlpSs5R_tI" TargetMode="External"/><Relationship Id="rId33" Type="http://schemas.openxmlformats.org/officeDocument/2006/relationships/hyperlink" Target="https://www.youtube.com/watch?v=zVfTwbqLNDk" TargetMode="External"/><Relationship Id="rId129" Type="http://schemas.openxmlformats.org/officeDocument/2006/relationships/hyperlink" Target="https://www.youtube.com/watch?v=oFLlvyz-0-o&amp;t=1554s" TargetMode="External"/><Relationship Id="rId280" Type="http://schemas.openxmlformats.org/officeDocument/2006/relationships/hyperlink" Target="https://youtu.be/ssBRLH1zalg" TargetMode="External"/><Relationship Id="rId336" Type="http://schemas.openxmlformats.org/officeDocument/2006/relationships/hyperlink" Target="https://youtu.be/TYTwiTOLQ3I?si=96JsQ6huGqK2tTPI" TargetMode="External"/><Relationship Id="rId501" Type="http://schemas.openxmlformats.org/officeDocument/2006/relationships/hyperlink" Target="https://youtu.be/Tg2B4e7b5nA?si=i0jNvc_yxK1aTaMv" TargetMode="External"/><Relationship Id="rId543" Type="http://schemas.openxmlformats.org/officeDocument/2006/relationships/hyperlink" Target="https://youtu.be/yFktHT8Pyso?si=eoOSQY9SWGIxVK0k" TargetMode="External"/><Relationship Id="rId75" Type="http://schemas.openxmlformats.org/officeDocument/2006/relationships/hyperlink" Target="https://youtu.be/V9F0IUdMTZw" TargetMode="External"/><Relationship Id="rId140" Type="http://schemas.openxmlformats.org/officeDocument/2006/relationships/hyperlink" Target="https://youtu.be/DMi4IoY1MFA" TargetMode="External"/><Relationship Id="rId182" Type="http://schemas.openxmlformats.org/officeDocument/2006/relationships/hyperlink" Target="https://www.youtube.com/watch?v=yd6V1g8VmJw" TargetMode="External"/><Relationship Id="rId378" Type="http://schemas.openxmlformats.org/officeDocument/2006/relationships/hyperlink" Target="https://tribulacionproductions.bandcamp.com/album/austral-wolf-thursarblot-dark-heathenism-cd" TargetMode="External"/><Relationship Id="rId403" Type="http://schemas.openxmlformats.org/officeDocument/2006/relationships/hyperlink" Target="https://youtu.be/Nm5b8D-yCrI?si=CSgyLhgTREHQKB8P" TargetMode="External"/><Relationship Id="rId585" Type="http://schemas.openxmlformats.org/officeDocument/2006/relationships/hyperlink" Target="https://youtu.be/GO-bg_Q8MiM?si=Z_xYaxYQogP62XVs" TargetMode="External"/><Relationship Id="rId6" Type="http://schemas.openxmlformats.org/officeDocument/2006/relationships/hyperlink" Target="https://www.youtube.com/watch?v=au632i_I5X0" TargetMode="External"/><Relationship Id="rId238" Type="http://schemas.openxmlformats.org/officeDocument/2006/relationships/hyperlink" Target="https://youtu.be/KbbBOmG9RQ4" TargetMode="External"/><Relationship Id="rId445" Type="http://schemas.openxmlformats.org/officeDocument/2006/relationships/hyperlink" Target="https://youtu.be/43wCOz0jg8s?si=Na7tAmbQVIAihOrI" TargetMode="External"/><Relationship Id="rId487" Type="http://schemas.openxmlformats.org/officeDocument/2006/relationships/hyperlink" Target="https://youtu.be/l8vZr1CLm4w?si=sZEDNiRc6qsy9es5" TargetMode="External"/><Relationship Id="rId610" Type="http://schemas.openxmlformats.org/officeDocument/2006/relationships/hyperlink" Target="https://youtu.be/VfI8BxgUT2E?si=a7ssu5sA1ZmXFPys" TargetMode="External"/><Relationship Id="rId652" Type="http://schemas.openxmlformats.org/officeDocument/2006/relationships/hyperlink" Target="https://youtu.be/rGo48DeALu0?si=J-qQzcuL_-5hzwpf" TargetMode="External"/><Relationship Id="rId291" Type="http://schemas.openxmlformats.org/officeDocument/2006/relationships/hyperlink" Target="https://youtu.be/7bQ4DvlgAQY?si=J6sS_S_7gQZYzExk" TargetMode="External"/><Relationship Id="rId305" Type="http://schemas.openxmlformats.org/officeDocument/2006/relationships/hyperlink" Target="https://youtu.be/v8MKNYkKA8g?si=tFuADADDbrWPJUtO" TargetMode="External"/><Relationship Id="rId347" Type="http://schemas.openxmlformats.org/officeDocument/2006/relationships/hyperlink" Target="https://youtu.be/tacmYJqK9Xk?si=4Q3F-UzRwt-4gPp7" TargetMode="External"/><Relationship Id="rId512" Type="http://schemas.openxmlformats.org/officeDocument/2006/relationships/hyperlink" Target="https://youtu.be/cntCCM9dGmY?si=BKZiJKwkhfOXbhBG" TargetMode="External"/><Relationship Id="rId44" Type="http://schemas.openxmlformats.org/officeDocument/2006/relationships/hyperlink" Target="https://youtu.be/ALrMG7mkOTE" TargetMode="External"/><Relationship Id="rId86" Type="http://schemas.openxmlformats.org/officeDocument/2006/relationships/hyperlink" Target="https://tribulacionproductions.bandcamp.com/album/mierciesla-black-metal-tornado-cd" TargetMode="External"/><Relationship Id="rId151" Type="http://schemas.openxmlformats.org/officeDocument/2006/relationships/hyperlink" Target="https://www.youtube.com/watch?v=PMNXocbTmck" TargetMode="External"/><Relationship Id="rId389" Type="http://schemas.openxmlformats.org/officeDocument/2006/relationships/hyperlink" Target="https://tribulacionproductions.bandcamp.com/album/horna-haudankylmyyden-mailla-slipcase-digipak" TargetMode="External"/><Relationship Id="rId554" Type="http://schemas.openxmlformats.org/officeDocument/2006/relationships/hyperlink" Target="https://youtu.be/DlKUUmB3Krs?si=XlhTxxaCnHMGUn9M" TargetMode="External"/><Relationship Id="rId596" Type="http://schemas.openxmlformats.org/officeDocument/2006/relationships/hyperlink" Target="https://youtu.be/LQTrmTPUFps?si=0uQNJ5_XrlIeqhU7" TargetMode="External"/><Relationship Id="rId193" Type="http://schemas.openxmlformats.org/officeDocument/2006/relationships/hyperlink" Target="https://youtu.be/3K_CDyDyLlk" TargetMode="External"/><Relationship Id="rId207" Type="http://schemas.openxmlformats.org/officeDocument/2006/relationships/hyperlink" Target="https://www.youtube.com/watch?v=Lf1zkmd8kB4&amp;t=1704s" TargetMode="External"/><Relationship Id="rId249" Type="http://schemas.openxmlformats.org/officeDocument/2006/relationships/hyperlink" Target="https://youtu.be/49eu2Duhn6U" TargetMode="External"/><Relationship Id="rId414" Type="http://schemas.openxmlformats.org/officeDocument/2006/relationships/hyperlink" Target="https://youtu.be/bJKf7Pa1UF0?si=zdJg8CDbB0Pb17tj" TargetMode="External"/><Relationship Id="rId456" Type="http://schemas.openxmlformats.org/officeDocument/2006/relationships/hyperlink" Target="https://youtu.be/HqzYFoC_Q2k?si=j6YBCcV94NnU2osZ" TargetMode="External"/><Relationship Id="rId498" Type="http://schemas.openxmlformats.org/officeDocument/2006/relationships/hyperlink" Target="https://youtu.be/0B24roSB1b0" TargetMode="External"/><Relationship Id="rId621" Type="http://schemas.openxmlformats.org/officeDocument/2006/relationships/hyperlink" Target="https://youtu.be/ZwQtBq_I4Ng?si=Hc2dJCNoVFIVmK8O" TargetMode="External"/><Relationship Id="rId663" Type="http://schemas.openxmlformats.org/officeDocument/2006/relationships/hyperlink" Target="https://youtu.be/2V93LweeOaA" TargetMode="External"/><Relationship Id="rId13" Type="http://schemas.openxmlformats.org/officeDocument/2006/relationships/hyperlink" Target="https://www.youtube.com/watch?v=mvCFAfniz5E&amp;t=598s" TargetMode="External"/><Relationship Id="rId109" Type="http://schemas.openxmlformats.org/officeDocument/2006/relationships/hyperlink" Target="https://youtu.be/rdqvKGv2zI0" TargetMode="External"/><Relationship Id="rId260" Type="http://schemas.openxmlformats.org/officeDocument/2006/relationships/hyperlink" Target="https://youtu.be/pUIwUkUAwYg" TargetMode="External"/><Relationship Id="rId316" Type="http://schemas.openxmlformats.org/officeDocument/2006/relationships/hyperlink" Target="https://youtu.be/e3Aa468zDBw" TargetMode="External"/><Relationship Id="rId523" Type="http://schemas.openxmlformats.org/officeDocument/2006/relationships/hyperlink" Target="https://youtu.be/oK1nI5FGIIE?si=XYNzlP6zDu1VJM9u" TargetMode="External"/><Relationship Id="rId55" Type="http://schemas.openxmlformats.org/officeDocument/2006/relationships/hyperlink" Target="https://www.youtube.com/watch?v=_KgbXMpIa0M&amp;t=1825s" TargetMode="External"/><Relationship Id="rId97" Type="http://schemas.openxmlformats.org/officeDocument/2006/relationships/hyperlink" Target="https://www.youtube.com/watch?v=rTVVjVhsW1k&amp;t=23s" TargetMode="External"/><Relationship Id="rId120" Type="http://schemas.openxmlformats.org/officeDocument/2006/relationships/hyperlink" Target="https://youtu.be/bKyK2r8TT4Q" TargetMode="External"/><Relationship Id="rId358" Type="http://schemas.openxmlformats.org/officeDocument/2006/relationships/hyperlink" Target="https://youtu.be/dlLZ6qfkRvw?si=YR-1zG60rRerxGGL" TargetMode="External"/><Relationship Id="rId565" Type="http://schemas.openxmlformats.org/officeDocument/2006/relationships/hyperlink" Target="https://www.youtube.com/watch?v=LBsBhGsOVdI" TargetMode="External"/><Relationship Id="rId162" Type="http://schemas.openxmlformats.org/officeDocument/2006/relationships/hyperlink" Target="https://youtu.be/AKZ4tns9bno" TargetMode="External"/><Relationship Id="rId218" Type="http://schemas.openxmlformats.org/officeDocument/2006/relationships/hyperlink" Target="https://youtu.be/Bmjavb0r3Qc" TargetMode="External"/><Relationship Id="rId425" Type="http://schemas.openxmlformats.org/officeDocument/2006/relationships/hyperlink" Target="https://www.noevdia.com/" TargetMode="External"/><Relationship Id="rId467" Type="http://schemas.openxmlformats.org/officeDocument/2006/relationships/hyperlink" Target="https://youtu.be/QiMxMjOyrhs?si=vrJsHJ1Q4UdfZiRK" TargetMode="External"/><Relationship Id="rId632" Type="http://schemas.openxmlformats.org/officeDocument/2006/relationships/hyperlink" Target="https://www.youtube.com/watch?v=6Da9dMMwRzA&amp;list=PLHTo__bpnlYUVkZO2v-ur5XYa5qDduueU" TargetMode="External"/><Relationship Id="rId271" Type="http://schemas.openxmlformats.org/officeDocument/2006/relationships/hyperlink" Target="https://youtu.be/3zycllQVrwg?si=5B3grYWMWl4ANQ4E" TargetMode="External"/><Relationship Id="rId24" Type="http://schemas.openxmlformats.org/officeDocument/2006/relationships/hyperlink" Target="https://tribulacionproductions.bandcamp.com/album/deathmoor-actus-sacrophagia-mortem-cd-out-now" TargetMode="External"/><Relationship Id="rId66" Type="http://schemas.openxmlformats.org/officeDocument/2006/relationships/hyperlink" Target="https://www.youtube.com/watch?v=9CtkfsjCi14" TargetMode="External"/><Relationship Id="rId131" Type="http://schemas.openxmlformats.org/officeDocument/2006/relationships/hyperlink" Target="https://www.youtube.com/watch?v=nZDNg7aYIRI" TargetMode="External"/><Relationship Id="rId327" Type="http://schemas.openxmlformats.org/officeDocument/2006/relationships/hyperlink" Target="https://youtu.be/OqlIuM83O4U?si=LETViOCN_XcB4GBe" TargetMode="External"/><Relationship Id="rId369" Type="http://schemas.openxmlformats.org/officeDocument/2006/relationships/hyperlink" Target="https://youtu.be/ffh6ZZMOI6E" TargetMode="External"/><Relationship Id="rId534" Type="http://schemas.openxmlformats.org/officeDocument/2006/relationships/hyperlink" Target="https://youtu.be/JFAlY4c0e6M?si=DllnFgXOW__BqVDO" TargetMode="External"/><Relationship Id="rId576" Type="http://schemas.openxmlformats.org/officeDocument/2006/relationships/hyperlink" Target="https://youtu.be/NgIurHvLavY" TargetMode="External"/><Relationship Id="rId173" Type="http://schemas.openxmlformats.org/officeDocument/2006/relationships/hyperlink" Target="https://youtu.be/2mgWcQ3ka8E" TargetMode="External"/><Relationship Id="rId229" Type="http://schemas.openxmlformats.org/officeDocument/2006/relationships/hyperlink" Target="https://youtu.be/ySS9iNrorXM" TargetMode="External"/><Relationship Id="rId380" Type="http://schemas.openxmlformats.org/officeDocument/2006/relationships/hyperlink" Target="https://youtu.be/70qXoaupTdI?si=yLctmYwjSZ6dU1mk" TargetMode="External"/><Relationship Id="rId436" Type="http://schemas.openxmlformats.org/officeDocument/2006/relationships/hyperlink" Target="https://youtu.be/PqWxQXnCblQ?si=rPE-0Fhkm3G0Yi8c" TargetMode="External"/><Relationship Id="rId601" Type="http://schemas.openxmlformats.org/officeDocument/2006/relationships/hyperlink" Target="https://www.youtube.com/watch?v=xbSaNnHZ-Kk" TargetMode="External"/><Relationship Id="rId643" Type="http://schemas.openxmlformats.org/officeDocument/2006/relationships/hyperlink" Target="https://youtu.be/BF4pJ4hE37s" TargetMode="External"/><Relationship Id="rId240" Type="http://schemas.openxmlformats.org/officeDocument/2006/relationships/hyperlink" Target="https://youtu.be/YVNGGp76dro" TargetMode="External"/><Relationship Id="rId478" Type="http://schemas.openxmlformats.org/officeDocument/2006/relationships/hyperlink" Target="https://youtu.be/2V-ndwzcF9c" TargetMode="External"/><Relationship Id="rId35" Type="http://schemas.openxmlformats.org/officeDocument/2006/relationships/hyperlink" Target="https://www.youtube.com/watch?v=CtfBNBzBv2I&amp;list=PLnUNgWk4CcyZWs2GXlbFnGQLooa9j0XkH&amp;index=2" TargetMode="External"/><Relationship Id="rId77" Type="http://schemas.openxmlformats.org/officeDocument/2006/relationships/hyperlink" Target="https://tribulacionproductions.bandcamp.com/album/n-str-nd-col-obumbratus-spiritus-digipak" TargetMode="External"/><Relationship Id="rId100" Type="http://schemas.openxmlformats.org/officeDocument/2006/relationships/hyperlink" Target="https://tribulacionproductions.bandcamp.com/album/vritra-suppliciter-exoro-te-double-cd" TargetMode="External"/><Relationship Id="rId282" Type="http://schemas.openxmlformats.org/officeDocument/2006/relationships/hyperlink" Target="https://youtu.be/1RE9v1Phtbw" TargetMode="External"/><Relationship Id="rId338" Type="http://schemas.openxmlformats.org/officeDocument/2006/relationships/hyperlink" Target="https://youtu.be/l0vyI0H_V8Y" TargetMode="External"/><Relationship Id="rId503" Type="http://schemas.openxmlformats.org/officeDocument/2006/relationships/hyperlink" Target="https://youtu.be/3iwKfe9Jk5A?si=FWM8-Az9t_mmU3F7" TargetMode="External"/><Relationship Id="rId545" Type="http://schemas.openxmlformats.org/officeDocument/2006/relationships/hyperlink" Target="https://youtu.be/ubU_uxT5X4I?si=aPmxLnIzYrfOZBna" TargetMode="External"/><Relationship Id="rId587" Type="http://schemas.openxmlformats.org/officeDocument/2006/relationships/hyperlink" Target="https://youtu.be/jXq6cpCXldk?si=FKELhsQPOcanyhQO" TargetMode="External"/><Relationship Id="rId8" Type="http://schemas.openxmlformats.org/officeDocument/2006/relationships/hyperlink" Target="https://www.youtube.com/watch?v=l4FIZ1MUNvM" TargetMode="External"/><Relationship Id="rId142" Type="http://schemas.openxmlformats.org/officeDocument/2006/relationships/hyperlink" Target="https://www.youtube.com/watch?v=W_zqdA1LN3U&amp;t=181s" TargetMode="External"/><Relationship Id="rId184" Type="http://schemas.openxmlformats.org/officeDocument/2006/relationships/hyperlink" Target="https://youtu.be/acqW6O9Bczk" TargetMode="External"/><Relationship Id="rId391" Type="http://schemas.openxmlformats.org/officeDocument/2006/relationships/hyperlink" Target="https://www.youtube.com/watch?v=BZpsH3A5hgo&amp;t=587s" TargetMode="External"/><Relationship Id="rId405" Type="http://schemas.openxmlformats.org/officeDocument/2006/relationships/hyperlink" Target="https://tribulacionproductions.bandcamp.com/album/goatblood-goatblood-cd" TargetMode="External"/><Relationship Id="rId447" Type="http://schemas.openxmlformats.org/officeDocument/2006/relationships/hyperlink" Target="https://youtu.be/5I2LruHgTZw" TargetMode="External"/><Relationship Id="rId612" Type="http://schemas.openxmlformats.org/officeDocument/2006/relationships/hyperlink" Target="https://youtu.be/Zb_r8RlVCWc?si=mzAKSr5p9Krx2tgC" TargetMode="External"/><Relationship Id="rId251" Type="http://schemas.openxmlformats.org/officeDocument/2006/relationships/hyperlink" Target="https://youtu.be/P9TvwHAACK8" TargetMode="External"/><Relationship Id="rId489" Type="http://schemas.openxmlformats.org/officeDocument/2006/relationships/hyperlink" Target="https://youtu.be/RSxn2DFVFy4?si=iG_K5xmTfLPoVSCA" TargetMode="External"/><Relationship Id="rId654" Type="http://schemas.openxmlformats.org/officeDocument/2006/relationships/hyperlink" Target="https://youtu.be/CaKz4XuFy0U?si=NG9AtlWWrLDw6j-l" TargetMode="External"/><Relationship Id="rId46" Type="http://schemas.openxmlformats.org/officeDocument/2006/relationships/hyperlink" Target="https://www.youtube.com/watch?v=lZ-_HXKt3i8" TargetMode="External"/><Relationship Id="rId293" Type="http://schemas.openxmlformats.org/officeDocument/2006/relationships/hyperlink" Target="https://youtu.be/HPBuweUj-UQ?si=BOP203tAwMhhf2fb" TargetMode="External"/><Relationship Id="rId30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349" Type="http://schemas.openxmlformats.org/officeDocument/2006/relationships/hyperlink" Target="https://youtu.be/k05e-Aevfww?si=HYpTLfGZRvEgZSkF" TargetMode="External"/><Relationship Id="rId514" Type="http://schemas.openxmlformats.org/officeDocument/2006/relationships/hyperlink" Target="https://youtu.be/UcdC4Pi-sRg?si=jPVcdSn8hG94Z8Jr" TargetMode="External"/><Relationship Id="rId556" Type="http://schemas.openxmlformats.org/officeDocument/2006/relationships/hyperlink" Target="https://youtu.be/YJIVm2QOgjs?si=p924IAB_JeRgWy4j" TargetMode="External"/><Relationship Id="rId88" Type="http://schemas.openxmlformats.org/officeDocument/2006/relationships/hyperlink" Target="https://youtu.be/k6sH0XuinHQ" TargetMode="External"/><Relationship Id="rId111" Type="http://schemas.openxmlformats.org/officeDocument/2006/relationships/hyperlink" Target="https://youtu.be/WCdssBfVZRs" TargetMode="External"/><Relationship Id="rId153" Type="http://schemas.openxmlformats.org/officeDocument/2006/relationships/hyperlink" Target="https://youtu.be/HLYBqZ2vYSo" TargetMode="External"/><Relationship Id="rId195" Type="http://schemas.openxmlformats.org/officeDocument/2006/relationships/hyperlink" Target="https://youtu.be/eeqHDhMV9zQ" TargetMode="External"/><Relationship Id="rId209" Type="http://schemas.openxmlformats.org/officeDocument/2006/relationships/hyperlink" Target="https://youtu.be/QyyrDlXBcDc" TargetMode="External"/><Relationship Id="rId360" Type="http://schemas.openxmlformats.org/officeDocument/2006/relationships/hyperlink" Target="https://youtu.be/Zv-FtQ4XNQ4" TargetMode="External"/><Relationship Id="rId416" Type="http://schemas.openxmlformats.org/officeDocument/2006/relationships/hyperlink" Target="https://youtu.be/Lv55b6B8mBc?si=MFIFtzgNHfJ4zum6" TargetMode="External"/><Relationship Id="rId598" Type="http://schemas.openxmlformats.org/officeDocument/2006/relationships/hyperlink" Target="https://youtu.be/VUdzlgMfUew?si=OLAg85U4ubWZjAh2" TargetMode="External"/><Relationship Id="rId220" Type="http://schemas.openxmlformats.org/officeDocument/2006/relationships/hyperlink" Target="https://youtu.be/bcjsnSh2yHg" TargetMode="External"/><Relationship Id="rId458" Type="http://schemas.openxmlformats.org/officeDocument/2006/relationships/hyperlink" Target="https://youtu.be/bXSYActqa-k?si=XCjc_p78PCmFnMah" TargetMode="External"/><Relationship Id="rId623" Type="http://schemas.openxmlformats.org/officeDocument/2006/relationships/hyperlink" Target="https://youtu.be/iIRZz0KbVsI" TargetMode="External"/><Relationship Id="rId665" Type="http://schemas.openxmlformats.org/officeDocument/2006/relationships/hyperlink" Target="https://youtu.be/sb0EAjaJyvY" TargetMode="External"/><Relationship Id="rId15" Type="http://schemas.openxmlformats.org/officeDocument/2006/relationships/hyperlink" Target="https://tribulacionproductions.bandcamp.com/album/death-kult-under-the-sign-of-death-cd" TargetMode="External"/><Relationship Id="rId57" Type="http://schemas.openxmlformats.org/officeDocument/2006/relationships/hyperlink" Target="https://www.youtube.com/watch?v=c-jOHLdJE90&amp;t=379s" TargetMode="External"/><Relationship Id="rId262" Type="http://schemas.openxmlformats.org/officeDocument/2006/relationships/hyperlink" Target="https://youtu.be/7LI1OL7yqiI" TargetMode="External"/><Relationship Id="rId318" Type="http://schemas.openxmlformats.org/officeDocument/2006/relationships/hyperlink" Target="https://youtu.be/czUXji2twco" TargetMode="External"/><Relationship Id="rId525" Type="http://schemas.openxmlformats.org/officeDocument/2006/relationships/hyperlink" Target="https://youtu.be/zM1KE7PAyQA?si=n5pIZil2rcrXOPyI" TargetMode="External"/><Relationship Id="rId567" Type="http://schemas.openxmlformats.org/officeDocument/2006/relationships/hyperlink" Target="https://youtu.be/3TdPHOi0rC8" TargetMode="External"/><Relationship Id="rId99" Type="http://schemas.openxmlformats.org/officeDocument/2006/relationships/hyperlink" Target="https://www.youtube.com/watch?v=wS8sUoA1o9k" TargetMode="External"/><Relationship Id="rId122" Type="http://schemas.openxmlformats.org/officeDocument/2006/relationships/hyperlink" Target="https://youtu.be/rqI2NvVKCcI" TargetMode="External"/><Relationship Id="rId164" Type="http://schemas.openxmlformats.org/officeDocument/2006/relationships/hyperlink" Target="https://youtu.be/DS_TPsnnlts" TargetMode="External"/><Relationship Id="rId371" Type="http://schemas.openxmlformats.org/officeDocument/2006/relationships/hyperlink" Target="https://youtu.be/nnFmR6sRPVU?si=qfbj3MIwYJRIMrqO" TargetMode="External"/><Relationship Id="rId427" Type="http://schemas.openxmlformats.org/officeDocument/2006/relationships/hyperlink" Target="https://van-records.com/" TargetMode="External"/><Relationship Id="rId469" Type="http://schemas.openxmlformats.org/officeDocument/2006/relationships/hyperlink" Target="https://www.youtube.com/watch?v=EWF3kwg0XgE" TargetMode="External"/><Relationship Id="rId634" Type="http://schemas.openxmlformats.org/officeDocument/2006/relationships/hyperlink" Target="https://tribulacionproductions.bandcamp.com/album/avulsion-indoctrination-into-the-cult-of-death-digipak" TargetMode="External"/><Relationship Id="rId26" Type="http://schemas.openxmlformats.org/officeDocument/2006/relationships/hyperlink" Target="https://youtu.be/GxZCp-mlmec" TargetMode="External"/><Relationship Id="rId231" Type="http://schemas.openxmlformats.org/officeDocument/2006/relationships/hyperlink" Target="https://youtu.be/F05usthIZUA" TargetMode="External"/><Relationship Id="rId273" Type="http://schemas.openxmlformats.org/officeDocument/2006/relationships/hyperlink" Target="https://youtu.be/eMk8_0xQLEs?si=0EjUl9DxhnTHlma4" TargetMode="External"/><Relationship Id="rId329" Type="http://schemas.openxmlformats.org/officeDocument/2006/relationships/hyperlink" Target="https://youtu.be/tvUOxPGsoP0?si=RBPoBr5tpZCpQuQ1" TargetMode="External"/><Relationship Id="rId480" Type="http://schemas.openxmlformats.org/officeDocument/2006/relationships/hyperlink" Target="https://youtu.be/1uOGAkezzOg?si=J9RzgFxX9V1M6dyn" TargetMode="External"/><Relationship Id="rId536" Type="http://schemas.openxmlformats.org/officeDocument/2006/relationships/hyperlink" Target="https://youtu.be/9MdBbkbCaeE?si=a1AagqMGdPY3CxGf" TargetMode="External"/><Relationship Id="rId68" Type="http://schemas.openxmlformats.org/officeDocument/2006/relationships/hyperlink" Target="https://www.youtube.com/watch?v=TcWXJk0gDfc" TargetMode="External"/><Relationship Id="rId133" Type="http://schemas.openxmlformats.org/officeDocument/2006/relationships/hyperlink" Target="https://tribulacionproductions.bandcamp.com/album/novem-portis-hypnos-cd" TargetMode="External"/><Relationship Id="rId175" Type="http://schemas.openxmlformats.org/officeDocument/2006/relationships/hyperlink" Target="https://besatt666.bandcamp.com/album/nine-sins-2" TargetMode="External"/><Relationship Id="rId340" Type="http://schemas.openxmlformats.org/officeDocument/2006/relationships/hyperlink" Target="https://tribulacionproductions.bandcamp.com/album/s-taier-underworld-oath-slipcase-cd" TargetMode="External"/><Relationship Id="rId578" Type="http://schemas.openxmlformats.org/officeDocument/2006/relationships/hyperlink" Target="https://youtu.be/HAz9RmfNqVw?si=r-e3zmGuw2yCh-Bd" TargetMode="External"/><Relationship Id="rId200" Type="http://schemas.openxmlformats.org/officeDocument/2006/relationships/hyperlink" Target="https://tribulacionproductions.bandcamp.com/" TargetMode="External"/><Relationship Id="rId382" Type="http://schemas.openxmlformats.org/officeDocument/2006/relationships/hyperlink" Target="https://youtu.be/l014nH9P-4o?si=YceO9Xe4sDK0VdUB" TargetMode="External"/><Relationship Id="rId438" Type="http://schemas.openxmlformats.org/officeDocument/2006/relationships/hyperlink" Target="https://youtu.be/76l4KmT16zw?si=zxoWh3eIgIpo54IL" TargetMode="External"/><Relationship Id="rId603" Type="http://schemas.openxmlformats.org/officeDocument/2006/relationships/hyperlink" Target="https://youtu.be/BOG7RWQS_1g?si=Gderaqk94dAu-hP7" TargetMode="External"/><Relationship Id="rId645" Type="http://schemas.openxmlformats.org/officeDocument/2006/relationships/hyperlink" Target="https://youtu.be/U0o0akeZTfE?si=fA50vJEQ6y0_y5gk" TargetMode="External"/><Relationship Id="rId242" Type="http://schemas.openxmlformats.org/officeDocument/2006/relationships/hyperlink" Target="https://youtu.be/l4OV7fFu_TU" TargetMode="External"/><Relationship Id="rId284" Type="http://schemas.openxmlformats.org/officeDocument/2006/relationships/hyperlink" Target="https://nunslaughter.bandcamp.com/album/the-devils-congeries-volume-4?from=embed" TargetMode="External"/><Relationship Id="rId491" Type="http://schemas.openxmlformats.org/officeDocument/2006/relationships/hyperlink" Target="https://youtu.be/YcxOvrb1alY?si=E5JIve-4fZfXn-ZL" TargetMode="External"/><Relationship Id="rId505" Type="http://schemas.openxmlformats.org/officeDocument/2006/relationships/hyperlink" Target="https://youtu.be/79F7BvyRc60?si=iMGmf6E6aoPrEt63" TargetMode="External"/><Relationship Id="rId37" Type="http://schemas.openxmlformats.org/officeDocument/2006/relationships/hyperlink" Target="https://www.youtube.com/watch?v=uXjbwfpemAo" TargetMode="External"/><Relationship Id="rId79" Type="http://schemas.openxmlformats.org/officeDocument/2006/relationships/hyperlink" Target="https://tribulacionproductions.bandcamp.com/album/abigail-intercourse-lust-digipak" TargetMode="External"/><Relationship Id="rId102" Type="http://schemas.openxmlformats.org/officeDocument/2006/relationships/hyperlink" Target="https://tribulacionproductions.bandcamp.com/album/xerpenth-profanos-contemplatvs-nigredvm-revelationem-split-cd" TargetMode="External"/><Relationship Id="rId144" Type="http://schemas.openxmlformats.org/officeDocument/2006/relationships/hyperlink" Target="https://www.youtube.com/watch?v=buKKt0tjTK8&amp;t=258s" TargetMode="External"/><Relationship Id="rId547" Type="http://schemas.openxmlformats.org/officeDocument/2006/relationships/hyperlink" Target="https://youtu.be/8kApbsl3xg0" TargetMode="External"/><Relationship Id="rId589" Type="http://schemas.openxmlformats.org/officeDocument/2006/relationships/hyperlink" Target="https://youtu.be/SMJ7pxqk5d4?si=0e5W6IotqamwdQvx" TargetMode="External"/><Relationship Id="rId90" Type="http://schemas.openxmlformats.org/officeDocument/2006/relationships/hyperlink" Target="https://tribulacionproductions.bandcamp.com/album/nocturnal-feelings-thy-endless-wrath-ruptura-de-los-sellos-del-infierno-digipak" TargetMode="External"/><Relationship Id="rId186" Type="http://schemas.openxmlformats.org/officeDocument/2006/relationships/hyperlink" Target="https://youtu.be/sCVEtrmOO18" TargetMode="External"/><Relationship Id="rId351" Type="http://schemas.openxmlformats.org/officeDocument/2006/relationships/hyperlink" Target="https://youtu.be/aOhs72islrQ" TargetMode="External"/><Relationship Id="rId393" Type="http://schemas.openxmlformats.org/officeDocument/2006/relationships/hyperlink" Target="https://youtu.be/gT8-hHJPHfE" TargetMode="External"/><Relationship Id="rId407" Type="http://schemas.openxmlformats.org/officeDocument/2006/relationships/hyperlink" Target="https://youtu.be/XFpfYjrUUr4?si=h-YXq-Q80DDHkXir" TargetMode="External"/><Relationship Id="rId449" Type="http://schemas.openxmlformats.org/officeDocument/2006/relationships/hyperlink" Target="https://youtu.be/pMuANVewcqc" TargetMode="External"/><Relationship Id="rId614" Type="http://schemas.openxmlformats.org/officeDocument/2006/relationships/hyperlink" Target="https://youtu.be/OLqzaCfovmg?si=CyzNGijP-LDpQjV-" TargetMode="External"/><Relationship Id="rId656" Type="http://schemas.openxmlformats.org/officeDocument/2006/relationships/hyperlink" Target="https://youtu.be/CahoIJ7OjXs?si=h4Sk8nU10GZrfgOh" TargetMode="External"/><Relationship Id="rId211" Type="http://schemas.openxmlformats.org/officeDocument/2006/relationships/hyperlink" Target="https://youtu.be/Xnk8ffWbouk" TargetMode="External"/><Relationship Id="rId253" Type="http://schemas.openxmlformats.org/officeDocument/2006/relationships/hyperlink" Target="https://youtu.be/DQcsSbjgOr4" TargetMode="External"/><Relationship Id="rId295" Type="http://schemas.openxmlformats.org/officeDocument/2006/relationships/hyperlink" Target="https://youtu.be/yrBZRNJeONE?si=kNLWs2oDrCarIR5m" TargetMode="External"/><Relationship Id="rId309" Type="http://schemas.openxmlformats.org/officeDocument/2006/relationships/hyperlink" Target="https://youtu.be/QxVCts1MjhU" TargetMode="External"/><Relationship Id="rId460" Type="http://schemas.openxmlformats.org/officeDocument/2006/relationships/hyperlink" Target="https://youtu.be/JdpzI-PqzP4?si=cYDKb0oN5FZ9ipGs" TargetMode="External"/><Relationship Id="rId516" Type="http://schemas.openxmlformats.org/officeDocument/2006/relationships/hyperlink" Target="https://youtu.be/Od7_2Dpss5w?si=KbYrm9rEdvAMlgzD" TargetMode="External"/><Relationship Id="rId48" Type="http://schemas.openxmlformats.org/officeDocument/2006/relationships/hyperlink" Target="https://www.youtube.com/watch?v=RCn6fLSyFX0" TargetMode="External"/><Relationship Id="rId113" Type="http://schemas.openxmlformats.org/officeDocument/2006/relationships/hyperlink" Target="https://youtu.be/N1i_AZslsU8" TargetMode="External"/><Relationship Id="rId320" Type="http://schemas.openxmlformats.org/officeDocument/2006/relationships/hyperlink" Target="https://www.youtube.com/watch?v=autCTVaMeAo&amp;t=866s" TargetMode="External"/><Relationship Id="rId558" Type="http://schemas.openxmlformats.org/officeDocument/2006/relationships/hyperlink" Target="https://youtu.be/DaEd8ZQmeCU?si=Jjilu1XVvlPevQFo" TargetMode="External"/><Relationship Id="rId155" Type="http://schemas.openxmlformats.org/officeDocument/2006/relationships/hyperlink" Target="https://youtu.be/s4V_pGOdjuk" TargetMode="External"/><Relationship Id="rId197" Type="http://schemas.openxmlformats.org/officeDocument/2006/relationships/hyperlink" Target="https://youtu.be/iwvG_iLVgVU" TargetMode="External"/><Relationship Id="rId362" Type="http://schemas.openxmlformats.org/officeDocument/2006/relationships/hyperlink" Target="https://www.youtube.com/watch?v=UkJ4VYyauUg&amp;t=2019s" TargetMode="External"/><Relationship Id="rId418" Type="http://schemas.openxmlformats.org/officeDocument/2006/relationships/hyperlink" Target="https://youtu.be/SGLjT93RA0Q" TargetMode="External"/><Relationship Id="rId625" Type="http://schemas.openxmlformats.org/officeDocument/2006/relationships/hyperlink" Target="https://youtu.be/x6PjbfPxO7c?si=83JfoLYZPPi6gEYf" TargetMode="External"/><Relationship Id="rId222" Type="http://schemas.openxmlformats.org/officeDocument/2006/relationships/hyperlink" Target="https://youtu.be/nsLBzbmA9ws" TargetMode="External"/><Relationship Id="rId264" Type="http://schemas.openxmlformats.org/officeDocument/2006/relationships/hyperlink" Target="https://youtu.be/nRtT3HMjLOs" TargetMode="External"/><Relationship Id="rId471" Type="http://schemas.openxmlformats.org/officeDocument/2006/relationships/hyperlink" Target="https://www.youtube.com/watch?v=7KtSUmcEeZc&amp;list=PLGisKU8ACodzDYLxyEQI1hxQc-8oLmCJl" TargetMode="External"/><Relationship Id="rId667" Type="http://schemas.openxmlformats.org/officeDocument/2006/relationships/hyperlink" Target="https://youtu.be/t0aAMB26ZKU" TargetMode="External"/><Relationship Id="rId17" Type="http://schemas.openxmlformats.org/officeDocument/2006/relationships/hyperlink" Target="https://tribulacionproductions.bandcamp.com/album/bewitched-chile-hibernum-in-perpetuum-previous-demos-split-double-cd" TargetMode="External"/><Relationship Id="rId59" Type="http://schemas.openxmlformats.org/officeDocument/2006/relationships/hyperlink" Target="https://www.youtube.com/watch?v=kbbJp71F5A4" TargetMode="External"/><Relationship Id="rId124" Type="http://schemas.openxmlformats.org/officeDocument/2006/relationships/hyperlink" Target="https://youtu.be/BiKvT9OAmHs" TargetMode="External"/><Relationship Id="rId527" Type="http://schemas.openxmlformats.org/officeDocument/2006/relationships/hyperlink" Target="https://youtu.be/F3M24aojnmo?si=EKXS1UQFClFIcfDO" TargetMode="External"/><Relationship Id="rId569" Type="http://schemas.openxmlformats.org/officeDocument/2006/relationships/hyperlink" Target="https://youtu.be/-R8j8U8dK9o?si=N6ZKFMy1K4thqwCf" TargetMode="External"/><Relationship Id="rId70" Type="http://schemas.openxmlformats.org/officeDocument/2006/relationships/hyperlink" Target="https://tribulacionproductions.bandcamp.com/album/putrid-torso-grave-desecrating-ritual-cd" TargetMode="External"/><Relationship Id="rId166" Type="http://schemas.openxmlformats.org/officeDocument/2006/relationships/hyperlink" Target="https://youtu.be/21efz-LYqhU" TargetMode="External"/><Relationship Id="rId331" Type="http://schemas.openxmlformats.org/officeDocument/2006/relationships/hyperlink" Target="https://nastrond-no.bandcamp.com/album/muspellz-synir" TargetMode="External"/><Relationship Id="rId373" Type="http://schemas.openxmlformats.org/officeDocument/2006/relationships/hyperlink" Target="https://youtu.be/e0IHqOtsTQQ?si=O-Vox97wj1GAwC5S" TargetMode="External"/><Relationship Id="rId429" Type="http://schemas.openxmlformats.org/officeDocument/2006/relationships/hyperlink" Target="https://youtu.be/znEMvuBBXvc?si=e2fLgFccxVoCuc-A" TargetMode="External"/><Relationship Id="rId580" Type="http://schemas.openxmlformats.org/officeDocument/2006/relationships/hyperlink" Target="https://www.youtube.com/watch?v=Quq794LuxEU&amp;t=1817s" TargetMode="External"/><Relationship Id="rId636" Type="http://schemas.openxmlformats.org/officeDocument/2006/relationships/hyperlink" Target="https://www.youtube.com/watch?v=Bjey3Moe-MY&amp;list=PLArAJlC1y558A9E7ilxNlf5UZVrA_1Duh" TargetMode="External"/><Relationship Id="rId1" Type="http://schemas.openxmlformats.org/officeDocument/2006/relationships/hyperlink" Target="https://youtu.be/oW9ljpwvLvA" TargetMode="External"/><Relationship Id="rId233" Type="http://schemas.openxmlformats.org/officeDocument/2006/relationships/hyperlink" Target="https://youtu.be/ksBzaTPNX5Y" TargetMode="External"/><Relationship Id="rId440" Type="http://schemas.openxmlformats.org/officeDocument/2006/relationships/hyperlink" Target="https://youtu.be/6DIwzYdPaZQ" TargetMode="External"/><Relationship Id="rId28" Type="http://schemas.openxmlformats.org/officeDocument/2006/relationships/hyperlink" Target="https://youtu.be/UsKMYw9-q9s" TargetMode="External"/><Relationship Id="rId275" Type="http://schemas.openxmlformats.org/officeDocument/2006/relationships/hyperlink" Target="https://www.youtube.com/watch?v=X2FaA5nqtBA&amp;t=790s" TargetMode="External"/><Relationship Id="rId300" Type="http://schemas.openxmlformats.org/officeDocument/2006/relationships/hyperlink" Target="https://youtu.be/LW5kD4qPcmI?si=zGzUA2rID_HTldDg" TargetMode="External"/><Relationship Id="rId482" Type="http://schemas.openxmlformats.org/officeDocument/2006/relationships/hyperlink" Target="https://youtu.be/TVyZ75aAkEQ" TargetMode="External"/><Relationship Id="rId538" Type="http://schemas.openxmlformats.org/officeDocument/2006/relationships/hyperlink" Target="https://youtu.be/sOCznAbLpq4?si=0hV5eXYQQixrTvuN" TargetMode="External"/><Relationship Id="rId81" Type="http://schemas.openxmlformats.org/officeDocument/2006/relationships/hyperlink" Target="https://www.youtube.com/watch?v=ECPlpu-sMpM&amp;t=304s" TargetMode="External"/><Relationship Id="rId135" Type="http://schemas.openxmlformats.org/officeDocument/2006/relationships/hyperlink" Target="https://www.youtube.com/watch?v=eCzggSpROHM&amp;t=301s" TargetMode="External"/><Relationship Id="rId177" Type="http://schemas.openxmlformats.org/officeDocument/2006/relationships/hyperlink" Target="https://youtu.be/0kQdlHdKBMU" TargetMode="External"/><Relationship Id="rId342" Type="http://schemas.openxmlformats.org/officeDocument/2006/relationships/hyperlink" Target="https://youtu.be/a2c0hQknurI?si=poDN7EX4F0swYhH4" TargetMode="External"/><Relationship Id="rId384" Type="http://schemas.openxmlformats.org/officeDocument/2006/relationships/hyperlink" Target="https://youtu.be/xJ82qmKYwpg?si=rTKsEwtBBqmEBBAt" TargetMode="External"/><Relationship Id="rId591" Type="http://schemas.openxmlformats.org/officeDocument/2006/relationships/hyperlink" Target="https://youtu.be/OwVQfpsXc_I?si=UkQWBR2jCT-FVStS" TargetMode="External"/><Relationship Id="rId605" Type="http://schemas.openxmlformats.org/officeDocument/2006/relationships/hyperlink" Target="https://youtu.be/KQJEDR2G9M4?si=7yeHF2HiGb4fuB94" TargetMode="External"/><Relationship Id="rId202" Type="http://schemas.openxmlformats.org/officeDocument/2006/relationships/hyperlink" Target="https://youtu.be/sxmCzkbrbBY" TargetMode="External"/><Relationship Id="rId244" Type="http://schemas.openxmlformats.org/officeDocument/2006/relationships/hyperlink" Target="https://youtu.be/owLpY8vRiYs" TargetMode="External"/><Relationship Id="rId647" Type="http://schemas.openxmlformats.org/officeDocument/2006/relationships/hyperlink" Target="https://youtu.be/rGo48DeALu0?si=J-qQzcuL_-5hzwpf" TargetMode="External"/><Relationship Id="rId39" Type="http://schemas.openxmlformats.org/officeDocument/2006/relationships/hyperlink" Target="https://www.youtube.com/watch?v=gLpM11jfqV8" TargetMode="External"/><Relationship Id="rId286" Type="http://schemas.openxmlformats.org/officeDocument/2006/relationships/hyperlink" Target="https://youtu.be/6kIIXUYuzyA?si=6OFsljt9MD2-QqNq" TargetMode="External"/><Relationship Id="rId451" Type="http://schemas.openxmlformats.org/officeDocument/2006/relationships/hyperlink" Target="https://youtu.be/MjnbFmF25AE?si=yKXa4AsHujOEMIKu" TargetMode="External"/><Relationship Id="rId493" Type="http://schemas.openxmlformats.org/officeDocument/2006/relationships/hyperlink" Target="https://youtu.be/FVZqojiFtb0" TargetMode="External"/><Relationship Id="rId507" Type="http://schemas.openxmlformats.org/officeDocument/2006/relationships/hyperlink" Target="https://youtu.be/Xbuy9XW4T0E?si=y-coDT-xoueWKJ35" TargetMode="External"/><Relationship Id="rId549" Type="http://schemas.openxmlformats.org/officeDocument/2006/relationships/hyperlink" Target="https://www.youtube.com/watch?v=7kTpUAB9axQ" TargetMode="External"/><Relationship Id="rId50" Type="http://schemas.openxmlformats.org/officeDocument/2006/relationships/hyperlink" Target="https://www.youtube.com/watch?v=AmB4NqKsJTo&amp;list=PLArAJlC1y55_gdPMRy0HdjOCP7jMOlr3Y&amp;index=2" TargetMode="External"/><Relationship Id="rId104" Type="http://schemas.openxmlformats.org/officeDocument/2006/relationships/hyperlink" Target="https://tribulacionproductions.bandcamp.com/album/cauldron-regnum-phobos-la-mort-digipak" TargetMode="External"/><Relationship Id="rId146" Type="http://schemas.openxmlformats.org/officeDocument/2006/relationships/hyperlink" Target="https://www.youtube.com/watch?v=kV9vlVAh200&amp;t=241s" TargetMode="External"/><Relationship Id="rId188" Type="http://schemas.openxmlformats.org/officeDocument/2006/relationships/hyperlink" Target="https://youtu.be/2kD-oyLqLn4" TargetMode="External"/><Relationship Id="rId311" Type="http://schemas.openxmlformats.org/officeDocument/2006/relationships/hyperlink" Target="https://youtu.be/IUmRNnImXO8?si=S0HOyojbY07DocIX" TargetMode="External"/><Relationship Id="rId353" Type="http://schemas.openxmlformats.org/officeDocument/2006/relationships/hyperlink" Target="https://youtu.be/NQ00pGJB9II?si=by0YsO3etZcLcj2l" TargetMode="External"/><Relationship Id="rId395" Type="http://schemas.openxmlformats.org/officeDocument/2006/relationships/hyperlink" Target="https://youtu.be/K2uOU_Jg4vA?si=uuLmm8i3e_9zD7Gs" TargetMode="External"/><Relationship Id="rId409" Type="http://schemas.openxmlformats.org/officeDocument/2006/relationships/hyperlink" Target="https://youtu.be/TKI5if1faL4?si=H_VT_N4XSCTCkPGv" TargetMode="External"/><Relationship Id="rId560" Type="http://schemas.openxmlformats.org/officeDocument/2006/relationships/hyperlink" Target="https://youtu.be/oru7a1FXJEU?si=HU7r15Nu23SP-NuY" TargetMode="External"/><Relationship Id="rId92" Type="http://schemas.openxmlformats.org/officeDocument/2006/relationships/hyperlink" Target="https://youtu.be/KfT1Il4a5QI" TargetMode="External"/><Relationship Id="rId213" Type="http://schemas.openxmlformats.org/officeDocument/2006/relationships/hyperlink" Target="https://tribulacionproductions.bandcamp.com/album/throneum-old-deaths-lair-cd" TargetMode="External"/><Relationship Id="rId420" Type="http://schemas.openxmlformats.org/officeDocument/2006/relationships/hyperlink" Target="https://www.youtube.com/watch?v=LERzQRORJ6Q&amp;t=1589s" TargetMode="External"/><Relationship Id="rId616" Type="http://schemas.openxmlformats.org/officeDocument/2006/relationships/hyperlink" Target="https://youtu.be/HfYqrl_5Rpc?si=mrS-HRXZ1t5WiwRk" TargetMode="External"/><Relationship Id="rId658" Type="http://schemas.openxmlformats.org/officeDocument/2006/relationships/hyperlink" Target="https://youtu.be/gG6_IB_C26M" TargetMode="External"/><Relationship Id="rId255" Type="http://schemas.openxmlformats.org/officeDocument/2006/relationships/hyperlink" Target="https://youtu.be/rxhD70OlPqQ" TargetMode="External"/><Relationship Id="rId297" Type="http://schemas.openxmlformats.org/officeDocument/2006/relationships/hyperlink" Target="https://youtu.be/dnxomQIvNNc?si=sJsY2C-5PTOBwjaN" TargetMode="External"/><Relationship Id="rId462" Type="http://schemas.openxmlformats.org/officeDocument/2006/relationships/hyperlink" Target="https://www.youtube.com/watch?v=7MciYPBbOeM&amp;list=OLAK5uy_mz2ZPI7tgKgdshQQag8evM6B0prhwoXMU&amp;index=2" TargetMode="External"/><Relationship Id="rId518" Type="http://schemas.openxmlformats.org/officeDocument/2006/relationships/hyperlink" Target="https://youtu.be/VlxQF_NaVR4" TargetMode="External"/><Relationship Id="rId115" Type="http://schemas.openxmlformats.org/officeDocument/2006/relationships/hyperlink" Target="https://www.youtube.com/watch?v=iva00yL6UyU&amp;t=740s" TargetMode="External"/><Relationship Id="rId157" Type="http://schemas.openxmlformats.org/officeDocument/2006/relationships/hyperlink" Target="https://tribulacionproductions.bandcamp.com/album/mortuarial-avshy-dissonat-path-the-first-two-proclamations-of-hate-cd" TargetMode="External"/><Relationship Id="rId322" Type="http://schemas.openxmlformats.org/officeDocument/2006/relationships/hyperlink" Target="https://youtu.be/w6QBjIPdh00?si=ayAdTSGx87npyT5N" TargetMode="External"/><Relationship Id="rId364" Type="http://schemas.openxmlformats.org/officeDocument/2006/relationships/hyperlink" Target="https://tribulacionproductions.com/producto/sargeist-slipcase-digipak-trilogy/" TargetMode="External"/><Relationship Id="rId61" Type="http://schemas.openxmlformats.org/officeDocument/2006/relationships/hyperlink" Target="https://www.youtube.com/watch?v=WhEISkvVMeQ" TargetMode="External"/><Relationship Id="rId199" Type="http://schemas.openxmlformats.org/officeDocument/2006/relationships/hyperlink" Target="http://www.tribulacionproductions.com/" TargetMode="External"/><Relationship Id="rId571" Type="http://schemas.openxmlformats.org/officeDocument/2006/relationships/hyperlink" Target="https://youtu.be/up0y9c0pbTU" TargetMode="External"/><Relationship Id="rId627" Type="http://schemas.openxmlformats.org/officeDocument/2006/relationships/hyperlink" Target="https://youtu.be/yN-zIC0l4gw?si=aJN61hnDlS38iLKE" TargetMode="External"/><Relationship Id="rId669" Type="http://schemas.openxmlformats.org/officeDocument/2006/relationships/hyperlink" Target="https://youtu.be/QHMuJZnW3K0" TargetMode="External"/><Relationship Id="rId19" Type="http://schemas.openxmlformats.org/officeDocument/2006/relationships/hyperlink" Target="https://www.youtube.com/watch?v=o21c9VA4p-M&amp;t=656s" TargetMode="External"/><Relationship Id="rId224" Type="http://schemas.openxmlformats.org/officeDocument/2006/relationships/hyperlink" Target="https://youtu.be/QFJ_7UVWGqQ" TargetMode="External"/><Relationship Id="rId266" Type="http://schemas.openxmlformats.org/officeDocument/2006/relationships/hyperlink" Target="https://tribulacionproductions.bandcamp.com/album/darkside-ritual-relics-of-tyranny-digipak" TargetMode="External"/><Relationship Id="rId431" Type="http://schemas.openxmlformats.org/officeDocument/2006/relationships/hyperlink" Target="https://youtu.be/9AsJGKbCNxk?si=jMqVPDAlJZioQZod" TargetMode="External"/><Relationship Id="rId473" Type="http://schemas.openxmlformats.org/officeDocument/2006/relationships/hyperlink" Target="https://youtu.be/COPM3M8yO-I?si=kTZLML5J9O-TmbdR" TargetMode="External"/><Relationship Id="rId529" Type="http://schemas.openxmlformats.org/officeDocument/2006/relationships/hyperlink" Target="https://docs.google.com/document/d/1cq1dAQuJcwza0bZcdRT-245HPHY65pc7/edit?usp=sharing&amp;ouid=103307426589743729456&amp;rtpof=true&amp;sd=true" TargetMode="External"/><Relationship Id="rId30" Type="http://schemas.openxmlformats.org/officeDocument/2006/relationships/hyperlink" Target="https://www.youtube.com/watch?v=bce72E7dB4A&amp;t=329s" TargetMode="External"/><Relationship Id="rId126" Type="http://schemas.openxmlformats.org/officeDocument/2006/relationships/hyperlink" Target="https://youtu.be/kCC39288JDw" TargetMode="External"/><Relationship Id="rId168" Type="http://schemas.openxmlformats.org/officeDocument/2006/relationships/hyperlink" Target="https://youtu.be/SOrdcDYQHlA" TargetMode="External"/><Relationship Id="rId333" Type="http://schemas.openxmlformats.org/officeDocument/2006/relationships/hyperlink" Target="https://youtu.be/fxYXR9xcrLY" TargetMode="External"/><Relationship Id="rId540" Type="http://schemas.openxmlformats.org/officeDocument/2006/relationships/hyperlink" Target="https://youtu.be/gx3sPe7HJ6M?si=PIfgmhtxJcMp5EMt" TargetMode="External"/><Relationship Id="rId72" Type="http://schemas.openxmlformats.org/officeDocument/2006/relationships/hyperlink" Target="https://youtu.be/i_ALIS6gov4" TargetMode="External"/><Relationship Id="rId375" Type="http://schemas.openxmlformats.org/officeDocument/2006/relationships/hyperlink" Target="https://youtu.be/SiBYN6oaswY?si=nPu0Wlea2xL2wQu1" TargetMode="External"/><Relationship Id="rId582" Type="http://schemas.openxmlformats.org/officeDocument/2006/relationships/hyperlink" Target="https://youtu.be/sgtk8bDkdgo" TargetMode="External"/><Relationship Id="rId638" Type="http://schemas.openxmlformats.org/officeDocument/2006/relationships/hyperlink" Target="https://youtu.be/hXkB92fjCgo?si=Ac0DrpkAq_W3W9Z7" TargetMode="External"/><Relationship Id="rId3" Type="http://schemas.openxmlformats.org/officeDocument/2006/relationships/hyperlink" Target="https://tribulacionproductions.bandcamp.com/album/blasfemia-chile-nocturnal-astral-visions-cd" TargetMode="External"/><Relationship Id="rId235" Type="http://schemas.openxmlformats.org/officeDocument/2006/relationships/hyperlink" Target="https://youtu.be/LWWPARtWARQ" TargetMode="External"/><Relationship Id="rId277" Type="http://schemas.openxmlformats.org/officeDocument/2006/relationships/hyperlink" Target="https://youtu.be/YOc-i-W1IXc" TargetMode="External"/><Relationship Id="rId400" Type="http://schemas.openxmlformats.org/officeDocument/2006/relationships/hyperlink" Target="https://youtu.be/fdS_Z3ou8YQ?si=6onTM1LiGnr_dRYQ" TargetMode="External"/><Relationship Id="rId442" Type="http://schemas.openxmlformats.org/officeDocument/2006/relationships/hyperlink" Target="https://youtu.be/G3DXD2X3ojU" TargetMode="External"/><Relationship Id="rId484" Type="http://schemas.openxmlformats.org/officeDocument/2006/relationships/hyperlink" Target="https://youtu.be/P4L955XAx-8?si=ZmPpojxeN3OsBjBj" TargetMode="External"/><Relationship Id="rId137" Type="http://schemas.openxmlformats.org/officeDocument/2006/relationships/hyperlink" Target="https://ignishaereticum.bandcamp.com/album/luciferian-gnosis" TargetMode="External"/><Relationship Id="rId302" Type="http://schemas.openxmlformats.org/officeDocument/2006/relationships/hyperlink" Target="https://youtu.be/Qmjl2gUxz2Y?si=moClOgbz67zWcVl-" TargetMode="External"/><Relationship Id="rId344" Type="http://schemas.openxmlformats.org/officeDocument/2006/relationships/hyperlink" Target="https://youtu.be/FVAA7veDfwc?si=Rb8_3I1CpYr9Ui6h" TargetMode="External"/><Relationship Id="rId41" Type="http://schemas.openxmlformats.org/officeDocument/2006/relationships/hyperlink" Target="https://www.youtube.com/watch?v=JzlsWUh8FXE" TargetMode="External"/><Relationship Id="rId83" Type="http://schemas.openxmlformats.org/officeDocument/2006/relationships/hyperlink" Target="https://www.youtube.com/watch?v=qaRPsi_8yj0&amp;list=PLD39B626C67683579&amp;index=2" TargetMode="External"/><Relationship Id="rId179" Type="http://schemas.openxmlformats.org/officeDocument/2006/relationships/hyperlink" Target="https://youtu.be/_r95mSWIhxg" TargetMode="External"/><Relationship Id="rId386" Type="http://schemas.openxmlformats.org/officeDocument/2006/relationships/hyperlink" Target="https://youtu.be/FWM3gH7-NC8?si=6lsGKiPsjtRO5d0e" TargetMode="External"/><Relationship Id="rId551" Type="http://schemas.openxmlformats.org/officeDocument/2006/relationships/hyperlink" Target="https://www.youtube.com/watch?v=-gn0TtVZTEw&amp;list=PLArAJlC1y55_zAaE9ai7iL6ftIIxD_opy&amp;index=2" TargetMode="External"/><Relationship Id="rId593" Type="http://schemas.openxmlformats.org/officeDocument/2006/relationships/hyperlink" Target="https://youtu.be/mZ3qh-k90kQ?si=bn39KHr3simn2RoD" TargetMode="External"/><Relationship Id="rId607" Type="http://schemas.openxmlformats.org/officeDocument/2006/relationships/hyperlink" Target="https://www.youtube.com/watch?v=fA62uGxPAwg&amp;list=PLArAJlC1y55-iIdDlnWVtq-LGnzhgnoRX" TargetMode="External"/><Relationship Id="rId649" Type="http://schemas.openxmlformats.org/officeDocument/2006/relationships/hyperlink" Target="https://www.youtube.com/watch?v=1Tsb5bbGA6A" TargetMode="External"/><Relationship Id="rId190" Type="http://schemas.openxmlformats.org/officeDocument/2006/relationships/hyperlink" Target="https://youtu.be/qHfhfE6uCyE" TargetMode="External"/><Relationship Id="rId204" Type="http://schemas.openxmlformats.org/officeDocument/2006/relationships/hyperlink" Target="https://youtu.be/HbioRsY87hs" TargetMode="External"/><Relationship Id="rId246" Type="http://schemas.openxmlformats.org/officeDocument/2006/relationships/hyperlink" Target="https://youtu.be/8juljNw4TAo" TargetMode="External"/><Relationship Id="rId288" Type="http://schemas.openxmlformats.org/officeDocument/2006/relationships/hyperlink" Target="https://www.youtube.com/watch?v=cYPvnPDh2Zg&amp;t=64s" TargetMode="External"/><Relationship Id="rId411" Type="http://schemas.openxmlformats.org/officeDocument/2006/relationships/hyperlink" Target="https://youtu.be/k9bBGEYtf14?si=uqekdSc-qAENo14m" TargetMode="External"/><Relationship Id="rId453" Type="http://schemas.openxmlformats.org/officeDocument/2006/relationships/hyperlink" Target="https://youtu.be/s6BTLClH6Xo?si=jr299cW_S7q0NKMz" TargetMode="External"/><Relationship Id="rId509" Type="http://schemas.openxmlformats.org/officeDocument/2006/relationships/hyperlink" Target="https://youtu.be/XvPOB-XUF7M" TargetMode="External"/><Relationship Id="rId660" Type="http://schemas.openxmlformats.org/officeDocument/2006/relationships/hyperlink" Target="https://youtu.be/dToeqomDMMY" TargetMode="External"/><Relationship Id="rId106" Type="http://schemas.openxmlformats.org/officeDocument/2006/relationships/hyperlink" Target="https://youtu.be/KjdbX41Y64w" TargetMode="External"/><Relationship Id="rId313" Type="http://schemas.openxmlformats.org/officeDocument/2006/relationships/hyperlink" Target="https://youtu.be/DDKsv3imKFA?si=22HRxZ6fln--CARF" TargetMode="External"/><Relationship Id="rId495" Type="http://schemas.openxmlformats.org/officeDocument/2006/relationships/hyperlink" Target="https://youtu.be/9FI9p3NToHk?si=76V4Lw5rMdJyjABt" TargetMode="External"/><Relationship Id="rId10" Type="http://schemas.openxmlformats.org/officeDocument/2006/relationships/hyperlink" Target="https://www.youtube.com/watch?v=Fi66VpGfK_M" TargetMode="External"/><Relationship Id="rId52" Type="http://schemas.openxmlformats.org/officeDocument/2006/relationships/hyperlink" Target="https://youtu.be/3U73JjJCqLI" TargetMode="External"/><Relationship Id="rId94" Type="http://schemas.openxmlformats.org/officeDocument/2006/relationships/hyperlink" Target="https://youtu.be/vdRZqlHEbVM" TargetMode="External"/><Relationship Id="rId148" Type="http://schemas.openxmlformats.org/officeDocument/2006/relationships/hyperlink" Target="https://comatosemusic.bandcamp.com/album/post-mortal-coital-fixation" TargetMode="External"/><Relationship Id="rId355" Type="http://schemas.openxmlformats.org/officeDocument/2006/relationships/hyperlink" Target="https://youtu.be/kz-GTJGkAwU?si=ILH1ceMKa9DtnkJ5" TargetMode="External"/><Relationship Id="rId397" Type="http://schemas.openxmlformats.org/officeDocument/2006/relationships/hyperlink" Target="https://youtu.be/o5s6_HLBlHY?si=JbjJBRJ5cDgSbfM8" TargetMode="External"/><Relationship Id="rId520" Type="http://schemas.openxmlformats.org/officeDocument/2006/relationships/hyperlink" Target="https://youtu.be/uU7eKT-cVJM?si=rebYSnHTmJORub2s" TargetMode="External"/><Relationship Id="rId562" Type="http://schemas.openxmlformats.org/officeDocument/2006/relationships/hyperlink" Target="https://youtu.be/HfpR3bmWmP8?si=SbZBml6RrVQ1fdO6" TargetMode="External"/><Relationship Id="rId618" Type="http://schemas.openxmlformats.org/officeDocument/2006/relationships/hyperlink" Target="https://youtu.be/lf_qGwfStF4" TargetMode="External"/><Relationship Id="rId215" Type="http://schemas.openxmlformats.org/officeDocument/2006/relationships/hyperlink" Target="https://youtu.be/AQIJjpGDnRM" TargetMode="External"/><Relationship Id="rId257" Type="http://schemas.openxmlformats.org/officeDocument/2006/relationships/hyperlink" Target="https://youtu.be/_0tDnxTjAIE" TargetMode="External"/><Relationship Id="rId422" Type="http://schemas.openxmlformats.org/officeDocument/2006/relationships/hyperlink" Target="https://youtu.be/SAK0HWzx8sA" TargetMode="External"/><Relationship Id="rId464" Type="http://schemas.openxmlformats.org/officeDocument/2006/relationships/hyperlink" Target="https://youtu.be/CWChRgJIr_4?si=Y08kvjFvOgQr7P1V" TargetMode="External"/><Relationship Id="rId299" Type="http://schemas.openxmlformats.org/officeDocument/2006/relationships/hyperlink" Target="https://youtu.be/2Z71-KsTNrI?si=IYiUrQxtTlB-lWgs" TargetMode="External"/><Relationship Id="rId63" Type="http://schemas.openxmlformats.org/officeDocument/2006/relationships/hyperlink" Target="https://tribulacionproductions.bandcamp.com/album/riddle-of-meander-end-of-all-life-and-creation-orcus-double-cd" TargetMode="External"/><Relationship Id="rId159" Type="http://schemas.openxmlformats.org/officeDocument/2006/relationships/hyperlink" Target="https://www.youtube.com/watch?v=So9YK1TGVdY&amp;t=263s" TargetMode="External"/><Relationship Id="rId366" Type="http://schemas.openxmlformats.org/officeDocument/2006/relationships/hyperlink" Target="https://youtu.be/zgsXqonCxzI?si=8zqen0OjdElNH_e8" TargetMode="External"/><Relationship Id="rId573" Type="http://schemas.openxmlformats.org/officeDocument/2006/relationships/hyperlink" Target="https://youtu.be/jH2X8VSGNGw?si=4jx6BiSNOaK4JyUa" TargetMode="External"/><Relationship Id="rId226" Type="http://schemas.openxmlformats.org/officeDocument/2006/relationships/hyperlink" Target="https://youtu.be/4Yww7fxGGqk" TargetMode="External"/><Relationship Id="rId433" Type="http://schemas.openxmlformats.org/officeDocument/2006/relationships/hyperlink" Target="https://youtu.be/tx0BRMQbxes?si=xICjj39fv2VWxet8" TargetMode="External"/><Relationship Id="rId640" Type="http://schemas.openxmlformats.org/officeDocument/2006/relationships/hyperlink" Target="https://youtu.be/XEcwNul0t6I" TargetMode="External"/><Relationship Id="rId74" Type="http://schemas.openxmlformats.org/officeDocument/2006/relationships/hyperlink" Target="https://youtu.be/6RDBVM6Q6_I" TargetMode="External"/><Relationship Id="rId377" Type="http://schemas.openxmlformats.org/officeDocument/2006/relationships/hyperlink" Target="https://tribulacionproductions.bandcamp.com/album/desalmatvs-khaos-aeternvm-preposterior-al-ultradimensional-digipak" TargetMode="External"/><Relationship Id="rId500" Type="http://schemas.openxmlformats.org/officeDocument/2006/relationships/hyperlink" Target="https://youtu.be/V6mPKAmktTU" TargetMode="External"/><Relationship Id="rId584" Type="http://schemas.openxmlformats.org/officeDocument/2006/relationships/hyperlink" Target="https://youtu.be/WvZ8JAvGMD4?si=RtlqgZH1qco2iD8e" TargetMode="External"/><Relationship Id="rId5" Type="http://schemas.openxmlformats.org/officeDocument/2006/relationships/hyperlink" Target="https://www.youtube.com/watch?v=gBgz7QfolcI&amp;t=1356s" TargetMode="External"/><Relationship Id="rId237" Type="http://schemas.openxmlformats.org/officeDocument/2006/relationships/hyperlink" Target="https://youtu.be/njcRo2rGfGk" TargetMode="External"/><Relationship Id="rId444" Type="http://schemas.openxmlformats.org/officeDocument/2006/relationships/hyperlink" Target="https://youtu.be/jzK4iTf6QvA?si=Yp5qn1RorClFuSGD" TargetMode="External"/><Relationship Id="rId651" Type="http://schemas.openxmlformats.org/officeDocument/2006/relationships/hyperlink" Target="https://youtu.be/Axt8mIEUiNc?si=eIH_4Uue6DcQU9PH" TargetMode="External"/><Relationship Id="rId290" Type="http://schemas.openxmlformats.org/officeDocument/2006/relationships/hyperlink" Target="https://youtu.be/cN_KO99Gpps?si=LIwBpEKije9D7CS9" TargetMode="External"/><Relationship Id="rId304" Type="http://schemas.openxmlformats.org/officeDocument/2006/relationships/hyperlink" Target="https://youtu.be/dlBpuuzbwgY?si=VpYlUyIWdS1UMJRl" TargetMode="External"/><Relationship Id="rId388" Type="http://schemas.openxmlformats.org/officeDocument/2006/relationships/hyperlink" Target="https://youtu.be/1I5qpETs8JY?si=58GRvo5PsivsOPKn" TargetMode="External"/><Relationship Id="rId511" Type="http://schemas.openxmlformats.org/officeDocument/2006/relationships/hyperlink" Target="https://youtu.be/yn-FxAPjZVQ?si=wqkU4Y5xfZHDYdaW" TargetMode="External"/><Relationship Id="rId609" Type="http://schemas.openxmlformats.org/officeDocument/2006/relationships/hyperlink" Target="https://youtu.be/EY9xhADsOSQ?si=6uOfNDUkXg1AkRKa" TargetMode="External"/><Relationship Id="rId85" Type="http://schemas.openxmlformats.org/officeDocument/2006/relationships/hyperlink" Target="https://tribulacionproductions.bandcamp.com/album/nocturnal-feelings-nocturnal-attack-lp" TargetMode="External"/><Relationship Id="rId150" Type="http://schemas.openxmlformats.org/officeDocument/2006/relationships/hyperlink" Target="https://pestproductions.bandcamp.com/album/sinisterite" TargetMode="External"/><Relationship Id="rId595" Type="http://schemas.openxmlformats.org/officeDocument/2006/relationships/hyperlink" Target="https://youtu.be/rwoP_xXP2JU?si=rFTcvtcxzJ3w5GvS" TargetMode="External"/><Relationship Id="rId248" Type="http://schemas.openxmlformats.org/officeDocument/2006/relationships/hyperlink" Target="https://youtu.be/fxBBaM7iP_Q" TargetMode="External"/><Relationship Id="rId455" Type="http://schemas.openxmlformats.org/officeDocument/2006/relationships/hyperlink" Target="https://youtu.be/IBXmT25Igw4?si=f64QaHXGp0MGjm7l" TargetMode="External"/><Relationship Id="rId662" Type="http://schemas.openxmlformats.org/officeDocument/2006/relationships/hyperlink" Target="https://youtu.be/RhTlTnX8Z7k?si=0JNCV5gTYBN4eiw1" TargetMode="External"/><Relationship Id="rId12" Type="http://schemas.openxmlformats.org/officeDocument/2006/relationships/hyperlink" Target="https://www.youtube.com/watch?v=6xx1jbpY-VA&amp;t=463s" TargetMode="External"/><Relationship Id="rId108" Type="http://schemas.openxmlformats.org/officeDocument/2006/relationships/hyperlink" Target="https://tribulacionproductions.bandcamp.com/album/internal-suffering-awakening-of-the-rebel-digipak" TargetMode="External"/><Relationship Id="rId315" Type="http://schemas.openxmlformats.org/officeDocument/2006/relationships/hyperlink" Target="https://youtu.be/mj4cGmvEBOA?si=_22x_Mz2q-hF8j9a" TargetMode="External"/><Relationship Id="rId522" Type="http://schemas.openxmlformats.org/officeDocument/2006/relationships/hyperlink" Target="https://youtu.be/naoR_RF2qFk?si=A3k2PNDmsAK_JZ5F" TargetMode="External"/><Relationship Id="rId96" Type="http://schemas.openxmlformats.org/officeDocument/2006/relationships/hyperlink" Target="https://youtu.be/y9HIzDP2D08" TargetMode="External"/><Relationship Id="rId161" Type="http://schemas.openxmlformats.org/officeDocument/2006/relationships/hyperlink" Target="https://youtu.be/xn9dCJ9tEX0" TargetMode="External"/><Relationship Id="rId399" Type="http://schemas.openxmlformats.org/officeDocument/2006/relationships/hyperlink" Target="https://youtu.be/NJfS8juF8s4?si=quSj3bJu90dfVNhk" TargetMode="External"/><Relationship Id="rId259" Type="http://schemas.openxmlformats.org/officeDocument/2006/relationships/hyperlink" Target="https://youtu.be/S-raqo9zICk?si=BceDoA1ByWNW1Y0-" TargetMode="External"/><Relationship Id="rId466" Type="http://schemas.openxmlformats.org/officeDocument/2006/relationships/hyperlink" Target="https://tribulacionproductions.bandcamp.com/album/postmortem-casket-grinder-split-cd-sold-out" TargetMode="External"/><Relationship Id="rId673" Type="http://schemas.openxmlformats.org/officeDocument/2006/relationships/comments" Target="../comments1.xml"/><Relationship Id="rId23" Type="http://schemas.openxmlformats.org/officeDocument/2006/relationships/hyperlink" Target="https://tribulacionproductions.bandcamp.com/album/anarkhon-welcome-to-the-gore-show-cd" TargetMode="External"/><Relationship Id="rId119" Type="http://schemas.openxmlformats.org/officeDocument/2006/relationships/hyperlink" Target="https://youtu.be/nSwCo_5EGEA" TargetMode="External"/><Relationship Id="rId326" Type="http://schemas.openxmlformats.org/officeDocument/2006/relationships/hyperlink" Target="https://youtu.be/cluUmRcREg4?si=nkYYhHMOMS7dVy5z" TargetMode="External"/><Relationship Id="rId533" Type="http://schemas.openxmlformats.org/officeDocument/2006/relationships/hyperlink" Target="https://youtu.be/7MPjij56NgA" TargetMode="External"/><Relationship Id="rId172" Type="http://schemas.openxmlformats.org/officeDocument/2006/relationships/hyperlink" Target="https://youtu.be/eyL4oUkZUqk" TargetMode="External"/><Relationship Id="rId477" Type="http://schemas.openxmlformats.org/officeDocument/2006/relationships/hyperlink" Target="https://youtu.be/hGVmrKrTg9w?si=NvCKg5nsjEId4c1Z" TargetMode="External"/><Relationship Id="rId600" Type="http://schemas.openxmlformats.org/officeDocument/2006/relationships/hyperlink" Target="https://youtu.be/9VEDYMyRXWE?si=YXy8ebtykE0QtjZt" TargetMode="External"/><Relationship Id="rId337" Type="http://schemas.openxmlformats.org/officeDocument/2006/relationships/hyperlink" Target="https://youtu.be/yv0tOOqCVtk?si=Kq9bHC9QHgLQZgHV" TargetMode="External"/><Relationship Id="rId34" Type="http://schemas.openxmlformats.org/officeDocument/2006/relationships/hyperlink" Target="https://www.youtube.com/watch?v=I-AdQ5bII5Q" TargetMode="External"/><Relationship Id="rId544" Type="http://schemas.openxmlformats.org/officeDocument/2006/relationships/hyperlink" Target="https://youtu.be/mM0tP3AmNNY?si=aMbUhqocw8sRXJMV" TargetMode="External"/><Relationship Id="rId183" Type="http://schemas.openxmlformats.org/officeDocument/2006/relationships/hyperlink" Target="https://youtu.be/ScgdFvDnCMw" TargetMode="External"/><Relationship Id="rId390" Type="http://schemas.openxmlformats.org/officeDocument/2006/relationships/hyperlink" Target="https://youtu.be/hkDTrY7AV_o?si=UD35kGajof976Iwt" TargetMode="External"/><Relationship Id="rId404" Type="http://schemas.openxmlformats.org/officeDocument/2006/relationships/hyperlink" Target="https://youtu.be/b-2py_DFok8?si=ak7qhUCQ2SApsnq3" TargetMode="External"/><Relationship Id="rId611" Type="http://schemas.openxmlformats.org/officeDocument/2006/relationships/hyperlink" Target="https://youtu.be/ac2Q-KTbLig?si=c84PuxzTPjBvNQkM" TargetMode="External"/><Relationship Id="rId250" Type="http://schemas.openxmlformats.org/officeDocument/2006/relationships/hyperlink" Target="https://youtu.be/Tat-WZTn0v0" TargetMode="External"/><Relationship Id="rId488" Type="http://schemas.openxmlformats.org/officeDocument/2006/relationships/hyperlink" Target="https://youtu.be/HTlIP3fmxyI?si=_L5DAYLwaS-w40Ml" TargetMode="External"/><Relationship Id="rId45" Type="http://schemas.openxmlformats.org/officeDocument/2006/relationships/hyperlink" Target="https://www.youtube.com/watch?v=VuotwmV-omg" TargetMode="External"/><Relationship Id="rId110" Type="http://schemas.openxmlformats.org/officeDocument/2006/relationships/hyperlink" Target="https://youtu.be/G6sQSJyr_u8" TargetMode="External"/><Relationship Id="rId348" Type="http://schemas.openxmlformats.org/officeDocument/2006/relationships/hyperlink" Target="https://youtu.be/c5P_vjDB6KY?si=LOPky6dhmHxBXv7G" TargetMode="External"/><Relationship Id="rId555" Type="http://schemas.openxmlformats.org/officeDocument/2006/relationships/hyperlink" Target="https://youtu.be/vkK6VI3LImA?si=uXffpvDmZKNIb2t-" TargetMode="External"/><Relationship Id="rId194" Type="http://schemas.openxmlformats.org/officeDocument/2006/relationships/hyperlink" Target="https://youtu.be/B8Ta-iaHMEs" TargetMode="External"/><Relationship Id="rId208" Type="http://schemas.openxmlformats.org/officeDocument/2006/relationships/hyperlink" Target="https://youtu.be/Pnyl6KWcleY" TargetMode="External"/><Relationship Id="rId415" Type="http://schemas.openxmlformats.org/officeDocument/2006/relationships/hyperlink" Target="https://youtu.be/DdvZN_trj0w?si=p-k9TKAeLq2wOeMK" TargetMode="External"/><Relationship Id="rId622" Type="http://schemas.openxmlformats.org/officeDocument/2006/relationships/hyperlink" Target="https://youtu.be/qnzlqF5GVRQ?si=xSDQT_3nGuEGc0B6" TargetMode="External"/><Relationship Id="rId261" Type="http://schemas.openxmlformats.org/officeDocument/2006/relationships/hyperlink" Target="https://www.youtube.com/watch?v=CWUE_LgMb3U&amp;t=441s" TargetMode="External"/><Relationship Id="rId499" Type="http://schemas.openxmlformats.org/officeDocument/2006/relationships/hyperlink" Target="https://youtu.be/aOhs72islrQ" TargetMode="External"/><Relationship Id="rId56" Type="http://schemas.openxmlformats.org/officeDocument/2006/relationships/hyperlink" Target="https://www.youtube.com/watch?v=8kP5HBo4ydI&amp;t=352s" TargetMode="External"/><Relationship Id="rId359" Type="http://schemas.openxmlformats.org/officeDocument/2006/relationships/hyperlink" Target="https://astralnightmare.bandcamp.com/album/witchcraft" TargetMode="External"/><Relationship Id="rId566" Type="http://schemas.openxmlformats.org/officeDocument/2006/relationships/hyperlink" Target="https://youtu.be/JIlwFGhe76Y?si=BfSdusZOi-Paosh3" TargetMode="External"/><Relationship Id="rId121" Type="http://schemas.openxmlformats.org/officeDocument/2006/relationships/hyperlink" Target="https://youtu.be/hOSvrVz-FDk" TargetMode="External"/><Relationship Id="rId219" Type="http://schemas.openxmlformats.org/officeDocument/2006/relationships/hyperlink" Target="https://youtu.be/51Ey8hGFh2Y" TargetMode="External"/><Relationship Id="rId426" Type="http://schemas.openxmlformats.org/officeDocument/2006/relationships/hyperlink" Target="https://www.osmoseproductions-pro.com/" TargetMode="External"/><Relationship Id="rId633" Type="http://schemas.openxmlformats.org/officeDocument/2006/relationships/hyperlink" Target="https://www.youtube.com/watch?v=mJupNytzwxk" TargetMode="External"/><Relationship Id="rId67" Type="http://schemas.openxmlformats.org/officeDocument/2006/relationships/hyperlink" Target="https://www.youtube.com/watch?v=OCphFzAu0NA" TargetMode="External"/><Relationship Id="rId272" Type="http://schemas.openxmlformats.org/officeDocument/2006/relationships/hyperlink" Target="https://youtu.be/9abgofntFfw" TargetMode="External"/><Relationship Id="rId577" Type="http://schemas.openxmlformats.org/officeDocument/2006/relationships/hyperlink" Target="https://youtu.be/4wqt1yTl5xo" TargetMode="External"/><Relationship Id="rId132" Type="http://schemas.openxmlformats.org/officeDocument/2006/relationships/hyperlink" Target="https://youtu.be/AmB4NqKsJTo?si=d2y7JDgD87tcs5jw" TargetMode="External"/><Relationship Id="rId437" Type="http://schemas.openxmlformats.org/officeDocument/2006/relationships/hyperlink" Target="https://youtu.be/N7_tpoRPw-Y?si=86wnrHxjoNsyntEy" TargetMode="External"/><Relationship Id="rId644" Type="http://schemas.openxmlformats.org/officeDocument/2006/relationships/hyperlink" Target="https://youtu.be/g1A_eXWpBY8?si=otBYftZZjxm3Omxd" TargetMode="External"/><Relationship Id="rId283" Type="http://schemas.openxmlformats.org/officeDocument/2006/relationships/hyperlink" Target="https://youtu.be/CVEo5O5ZeUQ" TargetMode="External"/><Relationship Id="rId490" Type="http://schemas.openxmlformats.org/officeDocument/2006/relationships/hyperlink" Target="https://youtu.be/p3LpWCfFPk8?si=Ia_eP0QASH3aclI1" TargetMode="External"/><Relationship Id="rId504" Type="http://schemas.openxmlformats.org/officeDocument/2006/relationships/hyperlink" Target="https://youtu.be/OypK-Thm0ZY?si=WZtcVMeS6JO7J0ec" TargetMode="External"/><Relationship Id="rId78" Type="http://schemas.openxmlformats.org/officeDocument/2006/relationships/hyperlink" Target="https://youtu.be/mdurvT5P0k0" TargetMode="External"/><Relationship Id="rId143" Type="http://schemas.openxmlformats.org/officeDocument/2006/relationships/hyperlink" Target="https://youtu.be/7shrR1RqD6M" TargetMode="External"/><Relationship Id="rId350" Type="http://schemas.openxmlformats.org/officeDocument/2006/relationships/hyperlink" Target="https://youtu.be/TazieHJ8k2o?si=nNWaJrl3I0jtWkSU" TargetMode="External"/><Relationship Id="rId588" Type="http://schemas.openxmlformats.org/officeDocument/2006/relationships/hyperlink" Target="https://www.youtube.com/watch?v=u4Ku8iwj7jo&amp;t=544s" TargetMode="External"/><Relationship Id="rId9" Type="http://schemas.openxmlformats.org/officeDocument/2006/relationships/hyperlink" Target="https://tribulacionproductions.bandcamp.com/album/antiflesh-ashes-digipak" TargetMode="External"/><Relationship Id="rId210" Type="http://schemas.openxmlformats.org/officeDocument/2006/relationships/hyperlink" Target="https://tribulacionproductions.bandcamp.com/album/ouija-fathomless-hysteros-digipak" TargetMode="External"/><Relationship Id="rId448" Type="http://schemas.openxmlformats.org/officeDocument/2006/relationships/hyperlink" Target="https://youtu.be/B3DBV8UMyHU?si=bFiK8Djm5qBh4Wud" TargetMode="External"/><Relationship Id="rId655" Type="http://schemas.openxmlformats.org/officeDocument/2006/relationships/hyperlink" Target="https://www.youtube.com/watch?v=4CeS8InxtX0&amp;t=554s" TargetMode="External"/><Relationship Id="rId294" Type="http://schemas.openxmlformats.org/officeDocument/2006/relationships/hyperlink" Target="https://youtu.be/MDgJe68DSso" TargetMode="External"/><Relationship Id="rId308" Type="http://schemas.openxmlformats.org/officeDocument/2006/relationships/hyperlink" Target="https://tribulacionproductions.bandcamp.com/album/ophicvs-azrever-ne-alemamam-tape-cd" TargetMode="External"/><Relationship Id="rId515" Type="http://schemas.openxmlformats.org/officeDocument/2006/relationships/hyperlink" Target="https://youtu.be/G0N316epDkU?si=wKeijNkvzV2-y6qQ" TargetMode="External"/><Relationship Id="rId89" Type="http://schemas.openxmlformats.org/officeDocument/2006/relationships/hyperlink" Target="https://youtu.be/8xkmBAGG1pE" TargetMode="External"/><Relationship Id="rId154" Type="http://schemas.openxmlformats.org/officeDocument/2006/relationships/hyperlink" Target="https://youtu.be/toXKPjkBjfg" TargetMode="External"/><Relationship Id="rId361" Type="http://schemas.openxmlformats.org/officeDocument/2006/relationships/hyperlink" Target="https://www.youtube.com/watch?v=X-CXGDl4HlE&amp;t=1726s" TargetMode="External"/><Relationship Id="rId599" Type="http://schemas.openxmlformats.org/officeDocument/2006/relationships/hyperlink" Target="https://youtu.be/giCGiYoZuu8?si=9KnKPHI9K7U27lHD" TargetMode="External"/><Relationship Id="rId459" Type="http://schemas.openxmlformats.org/officeDocument/2006/relationships/hyperlink" Target="https://youtu.be/A1Z6Ii8FnGI?si=8PffKT4vfSvcxM2G" TargetMode="External"/><Relationship Id="rId666" Type="http://schemas.openxmlformats.org/officeDocument/2006/relationships/hyperlink" Target="https://youtu.be/AGEl9zM1hGI?si=1nG7a_6f3YY0FUh-" TargetMode="External"/><Relationship Id="rId16" Type="http://schemas.openxmlformats.org/officeDocument/2006/relationships/hyperlink" Target="https://www.youtube.com/watch?v=yiu9_whukYA" TargetMode="External"/><Relationship Id="rId221" Type="http://schemas.openxmlformats.org/officeDocument/2006/relationships/hyperlink" Target="https://youtu.be/uxU6xFnY1Io" TargetMode="External"/><Relationship Id="rId319" Type="http://schemas.openxmlformats.org/officeDocument/2006/relationships/hyperlink" Target="https://www.youtube.com/watch?v=4xSF6BFEnuI&amp;t=852s" TargetMode="External"/><Relationship Id="rId526" Type="http://schemas.openxmlformats.org/officeDocument/2006/relationships/hyperlink" Target="https://youtu.be/tCHt_kWRZZY?si=GLzvCfuYI0ivVT8W" TargetMode="External"/><Relationship Id="rId165" Type="http://schemas.openxmlformats.org/officeDocument/2006/relationships/hyperlink" Target="https://youtu.be/GnKTlBD2E9k" TargetMode="External"/><Relationship Id="rId372" Type="http://schemas.openxmlformats.org/officeDocument/2006/relationships/hyperlink" Target="https://youtu.be/axTZ2elnzpo?si=GFPcGJWR7bBBPIO_" TargetMode="External"/><Relationship Id="rId232" Type="http://schemas.openxmlformats.org/officeDocument/2006/relationships/hyperlink" Target="https://youtu.be/5ijjrgIMPLw" TargetMode="External"/><Relationship Id="rId27" Type="http://schemas.openxmlformats.org/officeDocument/2006/relationships/hyperlink" Target="https://corpsegristle.bandcamp.com/album/crypt-of-ice" TargetMode="External"/><Relationship Id="rId537" Type="http://schemas.openxmlformats.org/officeDocument/2006/relationships/hyperlink" Target="https://youtu.be/C3TpfKMQmj0?si=C3oNzcNhYdeY99Lv" TargetMode="External"/><Relationship Id="rId80" Type="http://schemas.openxmlformats.org/officeDocument/2006/relationships/hyperlink" Target="https://tribulacionproductions.bandcamp.com/album/luctus-u-ribis-digipak" TargetMode="External"/><Relationship Id="rId176" Type="http://schemas.openxmlformats.org/officeDocument/2006/relationships/hyperlink" Target="https://youtu.be/rdG7_Dg_1OE" TargetMode="External"/><Relationship Id="rId383" Type="http://schemas.openxmlformats.org/officeDocument/2006/relationships/hyperlink" Target="https://youtu.be/C-81nzhlEQc?si=E-gQU1GsGtQVac-J" TargetMode="External"/><Relationship Id="rId590" Type="http://schemas.openxmlformats.org/officeDocument/2006/relationships/hyperlink" Target="https://youtu.be/CC90TVz0nAs?si=Gqo6VemcM6ISv-df" TargetMode="External"/><Relationship Id="rId604" Type="http://schemas.openxmlformats.org/officeDocument/2006/relationships/hyperlink" Target="https://youtu.be/TL01Z4XjVdE?si=HS_jV3pqUxLh41oS"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1uCs32NhP38" TargetMode="External"/><Relationship Id="rId299" Type="http://schemas.openxmlformats.org/officeDocument/2006/relationships/hyperlink" Target="https://youtu.be/YhG1ProCOq4" TargetMode="External"/><Relationship Id="rId21" Type="http://schemas.openxmlformats.org/officeDocument/2006/relationships/hyperlink" Target="https://www.noevdia.com/" TargetMode="External"/><Relationship Id="rId63" Type="http://schemas.openxmlformats.org/officeDocument/2006/relationships/hyperlink" Target="https://hsdr.bandcamp.com/album/kaos-above-love-below" TargetMode="External"/><Relationship Id="rId159" Type="http://schemas.openxmlformats.org/officeDocument/2006/relationships/hyperlink" Target="https://youtu.be/AQIJjpGDnRM" TargetMode="External"/><Relationship Id="rId170" Type="http://schemas.openxmlformats.org/officeDocument/2006/relationships/hyperlink" Target="https://youtu.be/wrRNs9cg4kQ" TargetMode="External"/><Relationship Id="rId226" Type="http://schemas.openxmlformats.org/officeDocument/2006/relationships/hyperlink" Target="https://youtu.be/sB5qwNX5zGE?si=KOFpvBtK71aEsBqw" TargetMode="External"/><Relationship Id="rId268" Type="http://schemas.openxmlformats.org/officeDocument/2006/relationships/hyperlink" Target="https://youtu.be/B1K7r4G5WSw?si=BxYoChIfEywq36RL" TargetMode="External"/><Relationship Id="rId32" Type="http://schemas.openxmlformats.org/officeDocument/2006/relationships/hyperlink" Target="https://youtu.be/DYuSbY_Lq0s" TargetMode="External"/><Relationship Id="rId74" Type="http://schemas.openxmlformats.org/officeDocument/2006/relationships/hyperlink" Target="https://youtu.be/WYXA6OLqSO4?si=vzXlaBHP7zKw-V7k" TargetMode="External"/><Relationship Id="rId128" Type="http://schemas.openxmlformats.org/officeDocument/2006/relationships/hyperlink" Target="https://youtu.be/KiaSDRep1PU" TargetMode="External"/><Relationship Id="rId5" Type="http://schemas.openxmlformats.org/officeDocument/2006/relationships/hyperlink" Target="https://youtu.be/QuQyWf4hqR8?si=pKKej17sS9_qwVvn" TargetMode="External"/><Relationship Id="rId181" Type="http://schemas.openxmlformats.org/officeDocument/2006/relationships/hyperlink" Target="https://youtu.be/CfMhAuKAJaA" TargetMode="External"/><Relationship Id="rId237" Type="http://schemas.openxmlformats.org/officeDocument/2006/relationships/hyperlink" Target="https://youtu.be/NfPlA4VJFuQ?si=quoECpzyXz12aQhC" TargetMode="External"/><Relationship Id="rId279" Type="http://schemas.openxmlformats.org/officeDocument/2006/relationships/hyperlink" Target="https://www.youtube.com/watch?v=Bjey3Moe-MY&amp;list=PLArAJlC1y558A9E7ilxNlf5UZVrA_1Duh" TargetMode="External"/><Relationship Id="rId43" Type="http://schemas.openxmlformats.org/officeDocument/2006/relationships/hyperlink" Target="https://youtu.be/QqOHgKkctz0?si=lWWjj0KjnaCf7izB" TargetMode="External"/><Relationship Id="rId139" Type="http://schemas.openxmlformats.org/officeDocument/2006/relationships/hyperlink" Target="https://youtu.be/sog1bTY8GEo" TargetMode="External"/><Relationship Id="rId290" Type="http://schemas.openxmlformats.org/officeDocument/2006/relationships/hyperlink" Target="https://youtu.be/yN-zIC0l4gw?si=aJN61hnDlS38iLKE" TargetMode="External"/><Relationship Id="rId85" Type="http://schemas.openxmlformats.org/officeDocument/2006/relationships/hyperlink" Target="https://youtu.be/9rTrYIAB-6o" TargetMode="External"/><Relationship Id="rId150" Type="http://schemas.openxmlformats.org/officeDocument/2006/relationships/hyperlink" Target="https://youtu.be/WGeIFYXIeOM" TargetMode="External"/><Relationship Id="rId192" Type="http://schemas.openxmlformats.org/officeDocument/2006/relationships/hyperlink" Target="https://youtu.be/Z1dNoKm5qWk?si=zT4sDf9WvA4ccwqY" TargetMode="External"/><Relationship Id="rId206" Type="http://schemas.openxmlformats.org/officeDocument/2006/relationships/hyperlink" Target="https://youtu.be/Kyj3PR9rwoo?si=vDkxwHBTGoiHbkPW" TargetMode="External"/><Relationship Id="rId248" Type="http://schemas.openxmlformats.org/officeDocument/2006/relationships/hyperlink" Target="https://youtu.be/BobRS2Jmyb0" TargetMode="External"/><Relationship Id="rId12" Type="http://schemas.openxmlformats.org/officeDocument/2006/relationships/hyperlink" Target="https://youtu.be/RYWDNlvXZ3w?si=JEtZMYojhQl97xuA" TargetMode="External"/><Relationship Id="rId108" Type="http://schemas.openxmlformats.org/officeDocument/2006/relationships/hyperlink" Target="https://youtu.be/NriRbXkIfis?si=P9dRTQdcV3GH_AKB" TargetMode="External"/><Relationship Id="rId54" Type="http://schemas.openxmlformats.org/officeDocument/2006/relationships/hyperlink" Target="https://siculicidium.bandcamp.com/album/hossz-t-az-r-kk-val-s-gba" TargetMode="External"/><Relationship Id="rId96" Type="http://schemas.openxmlformats.org/officeDocument/2006/relationships/hyperlink" Target="https://youtu.be/spifzmhnYlA?si=yCf0kY47mhlYRZLx" TargetMode="External"/><Relationship Id="rId161" Type="http://schemas.openxmlformats.org/officeDocument/2006/relationships/hyperlink" Target="https://youtu.be/OCirh6T1Z9g" TargetMode="External"/><Relationship Id="rId217" Type="http://schemas.openxmlformats.org/officeDocument/2006/relationships/hyperlink" Target="https://docs.google.com/document/d/1cq1dAQuJcwza0bZcdRT-245HPHY65pc7/edit?usp=sharing&amp;ouid=103307426589743729456&amp;rtpof=true&amp;sd=true" TargetMode="External"/><Relationship Id="rId6" Type="http://schemas.openxmlformats.org/officeDocument/2006/relationships/hyperlink" Target="https://shop.amor-fati-productions.de/" TargetMode="External"/><Relationship Id="rId238" Type="http://schemas.openxmlformats.org/officeDocument/2006/relationships/hyperlink" Target="https://youtu.be/NfPlA4VJFuQ?si=quoECpzyXz12aQhC" TargetMode="External"/><Relationship Id="rId259" Type="http://schemas.openxmlformats.org/officeDocument/2006/relationships/hyperlink" Target="https://youtu.be/xHZEY1dUvkU" TargetMode="External"/><Relationship Id="rId23" Type="http://schemas.openxmlformats.org/officeDocument/2006/relationships/hyperlink" Target="https://youtu.be/bSmtAPxbVGs?si=xtmlwxW8w-dTLXVy" TargetMode="External"/><Relationship Id="rId119" Type="http://schemas.openxmlformats.org/officeDocument/2006/relationships/hyperlink" Target="https://youtu.be/rF0UcvstDFs" TargetMode="External"/><Relationship Id="rId270" Type="http://schemas.openxmlformats.org/officeDocument/2006/relationships/hyperlink" Target="https://www.youtube.com/watch?v=ayCHct5hXPc" TargetMode="External"/><Relationship Id="rId291" Type="http://schemas.openxmlformats.org/officeDocument/2006/relationships/hyperlink" Target="https://youtu.be/u1QszHjlA90?si=FvBhq_WE2Wl6_6Lq" TargetMode="External"/><Relationship Id="rId44" Type="http://schemas.openxmlformats.org/officeDocument/2006/relationships/hyperlink" Target="https://youtu.be/uojklKGzAwo?si=aCi6M75hp4eTxiE2" TargetMode="External"/><Relationship Id="rId65" Type="http://schemas.openxmlformats.org/officeDocument/2006/relationships/hyperlink" Target="https://youtu.be/VlL38cMVa0o?si=LMmJ0Ei1EiEm3EON" TargetMode="External"/><Relationship Id="rId86" Type="http://schemas.openxmlformats.org/officeDocument/2006/relationships/hyperlink" Target="https://youtu.be/MGTDOdEeIYc?si=Xo6QVN8GDCcdbOD-" TargetMode="External"/><Relationship Id="rId130" Type="http://schemas.openxmlformats.org/officeDocument/2006/relationships/hyperlink" Target="https://youtu.be/zEYnQiwYm24" TargetMode="External"/><Relationship Id="rId151" Type="http://schemas.openxmlformats.org/officeDocument/2006/relationships/hyperlink" Target="https://youtu.be/9yrJg-P5mk0" TargetMode="External"/><Relationship Id="rId172" Type="http://schemas.openxmlformats.org/officeDocument/2006/relationships/hyperlink" Target="https://youtu.be/7OamQJt61qg" TargetMode="External"/><Relationship Id="rId193" Type="http://schemas.openxmlformats.org/officeDocument/2006/relationships/hyperlink" Target="https://youtu.be/mT5lJDyJIR4" TargetMode="External"/><Relationship Id="rId207" Type="http://schemas.openxmlformats.org/officeDocument/2006/relationships/hyperlink" Target="https://youtu.be/rXdd7vNyQE0" TargetMode="External"/><Relationship Id="rId228" Type="http://schemas.openxmlformats.org/officeDocument/2006/relationships/hyperlink" Target="https://youtu.be/PB0nvFgSKqc?si=1gDHTGNMSqAI5L9R" TargetMode="External"/><Relationship Id="rId249" Type="http://schemas.openxmlformats.org/officeDocument/2006/relationships/hyperlink" Target="https://youtu.be/5cBFXfvBrSk?si=8QzOC3ni_NDox43x" TargetMode="External"/><Relationship Id="rId13" Type="http://schemas.openxmlformats.org/officeDocument/2006/relationships/hyperlink" Target="https://docs.google.com/spreadsheets/d/1CCgGnS0ZgAfxrqeqJXBYgZ7F2DsOiNFxlB1jMFE78uc/edit?usp=sharing" TargetMode="External"/><Relationship Id="rId109" Type="http://schemas.openxmlformats.org/officeDocument/2006/relationships/hyperlink" Target="https://youtu.be/lQc89hDq9s0?si=KSuIZmeqnzCvSYNC" TargetMode="External"/><Relationship Id="rId260" Type="http://schemas.openxmlformats.org/officeDocument/2006/relationships/hyperlink" Target="https://youtu.be/QHMuJZnW3K0" TargetMode="External"/><Relationship Id="rId281" Type="http://schemas.openxmlformats.org/officeDocument/2006/relationships/hyperlink" Target="https://youtu.be/mC5L4yBxD5E" TargetMode="External"/><Relationship Id="rId34" Type="http://schemas.openxmlformats.org/officeDocument/2006/relationships/hyperlink" Target="https://youtu.be/d4NJOyoQf6E?si=Kv3duBabFq3yfDSs" TargetMode="External"/><Relationship Id="rId55" Type="http://schemas.openxmlformats.org/officeDocument/2006/relationships/hyperlink" Target="https://youtu.be/R1DFQ8o4KeI?si=9r893yLP4BwDtLII" TargetMode="External"/><Relationship Id="rId76" Type="http://schemas.openxmlformats.org/officeDocument/2006/relationships/hyperlink" Target="https://youtu.be/znaXiJvYVdI?si=N_A_5YVERIpvjuqi" TargetMode="External"/><Relationship Id="rId97" Type="http://schemas.openxmlformats.org/officeDocument/2006/relationships/hyperlink" Target="https://youtu.be/Iq2XiMupwjQ?si=NBWH5IupTDx5l__f" TargetMode="External"/><Relationship Id="rId120" Type="http://schemas.openxmlformats.org/officeDocument/2006/relationships/hyperlink" Target="https://youtu.be/vkYsjpjDOR4" TargetMode="External"/><Relationship Id="rId141" Type="http://schemas.openxmlformats.org/officeDocument/2006/relationships/hyperlink" Target="https://youtu.be/qd0L7UJR2nA" TargetMode="External"/><Relationship Id="rId7" Type="http://schemas.openxmlformats.org/officeDocument/2006/relationships/hyperlink" Target="https://youtu.be/Zhq_HVNWf3w" TargetMode="External"/><Relationship Id="rId162" Type="http://schemas.openxmlformats.org/officeDocument/2006/relationships/hyperlink" Target="https://youtu.be/_x_291BbrxQ" TargetMode="External"/><Relationship Id="rId183" Type="http://schemas.openxmlformats.org/officeDocument/2006/relationships/hyperlink" Target="https://www.youtube.com/watch?v=pQAaMSOUfUc" TargetMode="External"/><Relationship Id="rId218" Type="http://schemas.openxmlformats.org/officeDocument/2006/relationships/hyperlink" Target="https://youtu.be/6_66iO1prjw?si=nhgdDmDYL7IvzLx2" TargetMode="External"/><Relationship Id="rId239" Type="http://schemas.openxmlformats.org/officeDocument/2006/relationships/hyperlink" Target="https://www.youtube.com/watch?v=4CeS8InxtX0&amp;t=554s" TargetMode="External"/><Relationship Id="rId250" Type="http://schemas.openxmlformats.org/officeDocument/2006/relationships/hyperlink" Target="https://youtu.be/u2AmWgHPwE0?si=9JMD4t_e1I-eOcC9" TargetMode="External"/><Relationship Id="rId271" Type="http://schemas.openxmlformats.org/officeDocument/2006/relationships/hyperlink" Target="https://www.youtube.com/watch?v=YdYtJTzsvCc" TargetMode="External"/><Relationship Id="rId292" Type="http://schemas.openxmlformats.org/officeDocument/2006/relationships/hyperlink" Target="https://youtu.be/sb0EAjaJyvY" TargetMode="External"/><Relationship Id="rId24" Type="http://schemas.openxmlformats.org/officeDocument/2006/relationships/hyperlink" Target="https://youtu.be/zpqulljFkE0?si=Vu5mmEZSm3k-6kt5" TargetMode="External"/><Relationship Id="rId45" Type="http://schemas.openxmlformats.org/officeDocument/2006/relationships/hyperlink" Target="https://lunarauroradarknessshallrise.bandcamp.com/album/mond?from=hp" TargetMode="External"/><Relationship Id="rId66" Type="http://schemas.openxmlformats.org/officeDocument/2006/relationships/hyperlink" Target="https://youtu.be/VlL38cMVa0o?si=LMmJ0Ei1EiEm3EON" TargetMode="External"/><Relationship Id="rId87" Type="http://schemas.openxmlformats.org/officeDocument/2006/relationships/hyperlink" Target="https://youtu.be/yaU3l6oGPMc?si=9i5FlGPQrSCvc1tW" TargetMode="External"/><Relationship Id="rId110" Type="http://schemas.openxmlformats.org/officeDocument/2006/relationships/hyperlink" Target="https://youtu.be/uHX1lnI1Lqc" TargetMode="External"/><Relationship Id="rId131" Type="http://schemas.openxmlformats.org/officeDocument/2006/relationships/hyperlink" Target="https://youtu.be/g3G72tdh7e4" TargetMode="External"/><Relationship Id="rId152" Type="http://schemas.openxmlformats.org/officeDocument/2006/relationships/hyperlink" Target="https://youtu.be/bpj-uCo2Vp8" TargetMode="External"/><Relationship Id="rId173" Type="http://schemas.openxmlformats.org/officeDocument/2006/relationships/hyperlink" Target="https://youtu.be/Ale0frB_qKg" TargetMode="External"/><Relationship Id="rId194" Type="http://schemas.openxmlformats.org/officeDocument/2006/relationships/hyperlink" Target="https://youtu.be/Cl7tEHjM1Qg?si=QOQZDQaay7_2S1D9" TargetMode="External"/><Relationship Id="rId208" Type="http://schemas.openxmlformats.org/officeDocument/2006/relationships/hyperlink" Target="https://youtu.be/VsjhY9OAP1c" TargetMode="External"/><Relationship Id="rId229" Type="http://schemas.openxmlformats.org/officeDocument/2006/relationships/hyperlink" Target="https://youtu.be/dXsoS8G205w?si=91dj5T5LEJ9on246" TargetMode="External"/><Relationship Id="rId240" Type="http://schemas.openxmlformats.org/officeDocument/2006/relationships/hyperlink" Target="https://youtu.be/Fqfhi5oJOXg?si=lV5Z2nyJR3AY1Aha" TargetMode="External"/><Relationship Id="rId261" Type="http://schemas.openxmlformats.org/officeDocument/2006/relationships/hyperlink" Target="https://youtu.be/dTBE3OJ2GIo?si=5G0xblxqWEx-CXPo" TargetMode="External"/><Relationship Id="rId14" Type="http://schemas.openxmlformats.org/officeDocument/2006/relationships/hyperlink" Target="https://youtu.be/vFlyV_2dU0o?si=mw-FcQgKRHL_3Ihy" TargetMode="External"/><Relationship Id="rId35" Type="http://schemas.openxmlformats.org/officeDocument/2006/relationships/hyperlink" Target="https://youtu.be/MiWyrBUejQI?si=wHjXWWHuQMfHfXeB" TargetMode="External"/><Relationship Id="rId56" Type="http://schemas.openxmlformats.org/officeDocument/2006/relationships/hyperlink" Target="https://youtu.be/LKiHj8aQsyU?si=8_4DE1U8vuOLFtA7" TargetMode="External"/><Relationship Id="rId77" Type="http://schemas.openxmlformats.org/officeDocument/2006/relationships/hyperlink" Target="https://youtu.be/Xs3lPhmO--A" TargetMode="External"/><Relationship Id="rId100" Type="http://schemas.openxmlformats.org/officeDocument/2006/relationships/hyperlink" Target="https://youtu.be/vFwJbE8Dj68?si=9ZiXILhOSLq4Rlhy" TargetMode="External"/><Relationship Id="rId282" Type="http://schemas.openxmlformats.org/officeDocument/2006/relationships/hyperlink" Target="https://www.youtube.com/watch?v=mPl7_H_dM3M" TargetMode="External"/><Relationship Id="rId8" Type="http://schemas.openxmlformats.org/officeDocument/2006/relationships/hyperlink" Target="https://youtu.be/4j3tJxAVh8o?si=QRC4HxJ1vUIeg4Nt" TargetMode="External"/><Relationship Id="rId98" Type="http://schemas.openxmlformats.org/officeDocument/2006/relationships/hyperlink" Target="https://youtu.be/gdngeGvJxl4" TargetMode="External"/><Relationship Id="rId121" Type="http://schemas.openxmlformats.org/officeDocument/2006/relationships/hyperlink" Target="https://youtu.be/Od1_WjpJzXY" TargetMode="External"/><Relationship Id="rId142" Type="http://schemas.openxmlformats.org/officeDocument/2006/relationships/hyperlink" Target="https://www.youtube.com/watch?v=4WQhy7Dt6dU" TargetMode="External"/><Relationship Id="rId163" Type="http://schemas.openxmlformats.org/officeDocument/2006/relationships/hyperlink" Target="https://youtu.be/JHF_UlJATJk" TargetMode="External"/><Relationship Id="rId184" Type="http://schemas.openxmlformats.org/officeDocument/2006/relationships/hyperlink" Target="https://www.youtube.com/watch?v=06kP6aHrkC4&amp;list=OLAK5uy_mm5YF3bX5upx-PycHnTYkkKriqgsOq2sE&amp;index=2" TargetMode="External"/><Relationship Id="rId219" Type="http://schemas.openxmlformats.org/officeDocument/2006/relationships/hyperlink" Target="https://youtu.be/PVaH3SPRlAk?si=dOECADXiS-xW4LiP" TargetMode="External"/><Relationship Id="rId230" Type="http://schemas.openxmlformats.org/officeDocument/2006/relationships/hyperlink" Target="https://youtu.be/IpezUW898-E" TargetMode="External"/><Relationship Id="rId251" Type="http://schemas.openxmlformats.org/officeDocument/2006/relationships/hyperlink" Target="https://youtu.be/h61LhwAI5lE?si=Nv3g-ZRuac9CsAy0" TargetMode="External"/><Relationship Id="rId25" Type="http://schemas.openxmlformats.org/officeDocument/2006/relationships/hyperlink" Target="https://youtu.be/bdhfU3zR_uE" TargetMode="External"/><Relationship Id="rId46" Type="http://schemas.openxmlformats.org/officeDocument/2006/relationships/hyperlink" Target="https://youtu.be/TYTwiTOLQ3I?si=96JsQ6huGqK2tTPI" TargetMode="External"/><Relationship Id="rId67" Type="http://schemas.openxmlformats.org/officeDocument/2006/relationships/hyperlink" Target="https://youtu.be/2NGUAw7x-9k?si=_46KQgKWeemOy41Z" TargetMode="External"/><Relationship Id="rId272" Type="http://schemas.openxmlformats.org/officeDocument/2006/relationships/hyperlink" Target="https://www.youtube.com/watch?v=uJ0oGkcTYJg&amp;t=139s" TargetMode="External"/><Relationship Id="rId293" Type="http://schemas.openxmlformats.org/officeDocument/2006/relationships/hyperlink" Target="https://youtu.be/u_UpSkE--_g" TargetMode="External"/><Relationship Id="rId88" Type="http://schemas.openxmlformats.org/officeDocument/2006/relationships/hyperlink" Target="https://youtu.be/oErwtTjnlws?si=HDBuL-OMpZ3J8gdy" TargetMode="External"/><Relationship Id="rId111" Type="http://schemas.openxmlformats.org/officeDocument/2006/relationships/hyperlink" Target="https://youtu.be/s_50TWGBwVI?si=Nlvvws6FbM_Sm-iR" TargetMode="External"/><Relationship Id="rId132" Type="http://schemas.openxmlformats.org/officeDocument/2006/relationships/hyperlink" Target="https://youtu.be/k-FPyxjfSIg" TargetMode="External"/><Relationship Id="rId153" Type="http://schemas.openxmlformats.org/officeDocument/2006/relationships/hyperlink" Target="https://youtu.be/OMkGE5OSTsg" TargetMode="External"/><Relationship Id="rId174" Type="http://schemas.openxmlformats.org/officeDocument/2006/relationships/hyperlink" Target="https://youtu.be/y7VTi9sah_c" TargetMode="External"/><Relationship Id="rId195" Type="http://schemas.openxmlformats.org/officeDocument/2006/relationships/hyperlink" Target="https://youtu.be/MkwtJrvOO10?si=gQKpTd3ayNyfXYEO" TargetMode="External"/><Relationship Id="rId209" Type="http://schemas.openxmlformats.org/officeDocument/2006/relationships/hyperlink" Target="https://youtu.be/khBHHhmLJGA?si=Yf-WvcunYBKBzGFQ" TargetMode="External"/><Relationship Id="rId220" Type="http://schemas.openxmlformats.org/officeDocument/2006/relationships/hyperlink" Target="https://youtu.be/fRvV-IF2Unk?si=BZ2UPSQfa4eQzjHX" TargetMode="External"/><Relationship Id="rId241" Type="http://schemas.openxmlformats.org/officeDocument/2006/relationships/hyperlink" Target="https://youtu.be/nKflloacqrM?si=b-77iEaGxx06drtC" TargetMode="External"/><Relationship Id="rId15" Type="http://schemas.openxmlformats.org/officeDocument/2006/relationships/hyperlink" Target="https://youtu.be/vDmIAyhPaJE?si=43K3sLOYLVHreLtK" TargetMode="External"/><Relationship Id="rId36" Type="http://schemas.openxmlformats.org/officeDocument/2006/relationships/hyperlink" Target="https://youtu.be/LQTrmTPUFps?si=0uQNJ5_XrlIeqhU7" TargetMode="External"/><Relationship Id="rId57" Type="http://schemas.openxmlformats.org/officeDocument/2006/relationships/hyperlink" Target="https://youtu.be/OkmeRK8X6zA?si=Jh58Py_6C1FuoL2J" TargetMode="External"/><Relationship Id="rId262" Type="http://schemas.openxmlformats.org/officeDocument/2006/relationships/hyperlink" Target="https://youtu.be/dTBE3OJ2GIo?si=5G0xblxqWEx-CXPo" TargetMode="External"/><Relationship Id="rId283" Type="http://schemas.openxmlformats.org/officeDocument/2006/relationships/hyperlink" Target="https://youtu.be/TF9qJtV05R4?si=rGRxHUWTgIF5g36N" TargetMode="External"/><Relationship Id="rId78" Type="http://schemas.openxmlformats.org/officeDocument/2006/relationships/hyperlink" Target="https://youtu.be/DDKsv3imKFA?si=22HRxZ6fln--CARF" TargetMode="External"/><Relationship Id="rId99" Type="http://schemas.openxmlformats.org/officeDocument/2006/relationships/hyperlink" Target="https://youtu.be/cQ7Rf_648r8?si=LRGJBA9Oj0KSLvM_" TargetMode="External"/><Relationship Id="rId101" Type="http://schemas.openxmlformats.org/officeDocument/2006/relationships/hyperlink" Target="https://youtu.be/lSZ9oN4JZCE?si=ntI3JYEHtXxiHYlA" TargetMode="External"/><Relationship Id="rId122" Type="http://schemas.openxmlformats.org/officeDocument/2006/relationships/hyperlink" Target="https://youtu.be/IvsbxVdA1-w" TargetMode="External"/><Relationship Id="rId143" Type="http://schemas.openxmlformats.org/officeDocument/2006/relationships/hyperlink" Target="https://youtu.be/Nd2EOKgxV_M" TargetMode="External"/><Relationship Id="rId164" Type="http://schemas.openxmlformats.org/officeDocument/2006/relationships/hyperlink" Target="https://youtu.be/s4V_pGOdjuk" TargetMode="External"/><Relationship Id="rId185" Type="http://schemas.openxmlformats.org/officeDocument/2006/relationships/hyperlink" Target="https://www.youtube.com/watch?v=biypU6vBVuc" TargetMode="External"/><Relationship Id="rId9" Type="http://schemas.openxmlformats.org/officeDocument/2006/relationships/hyperlink" Target="https://youtu.be/SxkCVnphO2g?si=e3SjcoT2rE6b4ibZ" TargetMode="External"/><Relationship Id="rId210" Type="http://schemas.openxmlformats.org/officeDocument/2006/relationships/hyperlink" Target="https://lightofthemorningstar.bandcamp.com/album/nocta" TargetMode="External"/><Relationship Id="rId26" Type="http://schemas.openxmlformats.org/officeDocument/2006/relationships/hyperlink" Target="https://youtu.be/7dLOakSdhPA" TargetMode="External"/><Relationship Id="rId231" Type="http://schemas.openxmlformats.org/officeDocument/2006/relationships/hyperlink" Target="https://youtu.be/ZdeKKDhBYOo" TargetMode="External"/><Relationship Id="rId252" Type="http://schemas.openxmlformats.org/officeDocument/2006/relationships/hyperlink" Target="https://youtu.be/MUNmU2JZgW8?si=PAZyRZpJOH_6qXTs" TargetMode="External"/><Relationship Id="rId273" Type="http://schemas.openxmlformats.org/officeDocument/2006/relationships/hyperlink" Target="https://youtu.be/S6bWtd50m20" TargetMode="External"/><Relationship Id="rId294" Type="http://schemas.openxmlformats.org/officeDocument/2006/relationships/hyperlink" Target="https://youtu.be/t0aAMB26ZKU" TargetMode="External"/><Relationship Id="rId47" Type="http://schemas.openxmlformats.org/officeDocument/2006/relationships/hyperlink" Target="https://youtu.be/rGNpeNgW4HU?si=8sI29sZ_d41WvidZ" TargetMode="External"/><Relationship Id="rId68" Type="http://schemas.openxmlformats.org/officeDocument/2006/relationships/hyperlink" Target="https://youtu.be/IL9cmZuDc7w?si=2NeW2WxOr_1EPMpg" TargetMode="External"/><Relationship Id="rId89" Type="http://schemas.openxmlformats.org/officeDocument/2006/relationships/hyperlink" Target="https://youtu.be/RWLrPLfxAns?si=3jZhxnwLowJiPuLQ" TargetMode="External"/><Relationship Id="rId112" Type="http://schemas.openxmlformats.org/officeDocument/2006/relationships/hyperlink" Target="https://youtu.be/KyFrtsYj028?si=ZY7zv4YM2TAyCXOV" TargetMode="External"/><Relationship Id="rId133" Type="http://schemas.openxmlformats.org/officeDocument/2006/relationships/hyperlink" Target="https://www.youtube.com/watch?v=0SqNsN9m1I8&amp;t=1210s" TargetMode="External"/><Relationship Id="rId154" Type="http://schemas.openxmlformats.org/officeDocument/2006/relationships/hyperlink" Target="https://youtu.be/d34VFQzkAss" TargetMode="External"/><Relationship Id="rId175" Type="http://schemas.openxmlformats.org/officeDocument/2006/relationships/hyperlink" Target="https://youtu.be/VGkc3JUJjug" TargetMode="External"/><Relationship Id="rId196" Type="http://schemas.openxmlformats.org/officeDocument/2006/relationships/hyperlink" Target="https://youtu.be/hTsPlCV8bpk?si=RF43-9SK0qD4XJ5F" TargetMode="External"/><Relationship Id="rId200" Type="http://schemas.openxmlformats.org/officeDocument/2006/relationships/hyperlink" Target="https://youtu.be/4qKDBLPcKws?si=qu9uOuzr6T29jfOW" TargetMode="External"/><Relationship Id="rId16" Type="http://schemas.openxmlformats.org/officeDocument/2006/relationships/hyperlink" Target="https://youtu.be/UpR4jQdnsZ4?si=bo-iAir6xucXd8GD" TargetMode="External"/><Relationship Id="rId221" Type="http://schemas.openxmlformats.org/officeDocument/2006/relationships/hyperlink" Target="https://youtu.be/ANMR03UL3JM?si=EjniMMXUrw4ZrF0y" TargetMode="External"/><Relationship Id="rId242" Type="http://schemas.openxmlformats.org/officeDocument/2006/relationships/hyperlink" Target="https://youtu.be/0SWFH-gTRP8" TargetMode="External"/><Relationship Id="rId263" Type="http://schemas.openxmlformats.org/officeDocument/2006/relationships/hyperlink" Target="https://youtu.be/vPV1u95Edio?si=Li2Jyrm9gX1GFtUU" TargetMode="External"/><Relationship Id="rId284" Type="http://schemas.openxmlformats.org/officeDocument/2006/relationships/hyperlink" Target="https://www.youtube.com/watch?v=T87Z0XLLP0g&amp;t=216s" TargetMode="External"/><Relationship Id="rId37" Type="http://schemas.openxmlformats.org/officeDocument/2006/relationships/hyperlink" Target="https://youtu.be/czUXji2twco" TargetMode="External"/><Relationship Id="rId58" Type="http://schemas.openxmlformats.org/officeDocument/2006/relationships/hyperlink" Target="https://youtu.be/St9qSYrcyWA" TargetMode="External"/><Relationship Id="rId79" Type="http://schemas.openxmlformats.org/officeDocument/2006/relationships/hyperlink" Target="https://youtu.be/xjkNu2sGUf8?si=qmnVlQTY_tLW3_lR" TargetMode="External"/><Relationship Id="rId102" Type="http://schemas.openxmlformats.org/officeDocument/2006/relationships/hyperlink" Target="https://youtu.be/f2WVbDydbeg?si=h-99Ss0qWZHaK9Cy" TargetMode="External"/><Relationship Id="rId123" Type="http://schemas.openxmlformats.org/officeDocument/2006/relationships/hyperlink" Target="https://youtu.be/07TF5upRMqA" TargetMode="External"/><Relationship Id="rId144" Type="http://schemas.openxmlformats.org/officeDocument/2006/relationships/hyperlink" Target="https://youtu.be/CDlc8xREGl4" TargetMode="External"/><Relationship Id="rId90" Type="http://schemas.openxmlformats.org/officeDocument/2006/relationships/hyperlink" Target="https://youtu.be/T2TZ1qFMghk" TargetMode="External"/><Relationship Id="rId165" Type="http://schemas.openxmlformats.org/officeDocument/2006/relationships/hyperlink" Target="https://ignishaereticum.bandcamp.com/album/autocognition-of-light" TargetMode="External"/><Relationship Id="rId186" Type="http://schemas.openxmlformats.org/officeDocument/2006/relationships/hyperlink" Target="https://www.youtube.com/watch?v=v8gVcxW7Xbk" TargetMode="External"/><Relationship Id="rId211" Type="http://schemas.openxmlformats.org/officeDocument/2006/relationships/hyperlink" Target="https://youtu.be/wkl9zjrQDNw?si=ZdzdqIY01CzbGg1Q" TargetMode="External"/><Relationship Id="rId232" Type="http://schemas.openxmlformats.org/officeDocument/2006/relationships/hyperlink" Target="https://youtu.be/l2Ec3fMn81Q?si=GaoZgncWi5p9YraS" TargetMode="External"/><Relationship Id="rId253" Type="http://schemas.openxmlformats.org/officeDocument/2006/relationships/hyperlink" Target="https://youtu.be/E5FiSypk8bU" TargetMode="External"/><Relationship Id="rId274" Type="http://schemas.openxmlformats.org/officeDocument/2006/relationships/hyperlink" Target="https://youtu.be/m3sPLeMAgi8?si=n_EY_uyKbdB_T56x" TargetMode="External"/><Relationship Id="rId295" Type="http://schemas.openxmlformats.org/officeDocument/2006/relationships/hyperlink" Target="https://youtu.be/m_SK1Gn63f0" TargetMode="External"/><Relationship Id="rId27" Type="http://schemas.openxmlformats.org/officeDocument/2006/relationships/hyperlink" Target="https://youtu.be/nOqKsBKKRd4" TargetMode="External"/><Relationship Id="rId48" Type="http://schemas.openxmlformats.org/officeDocument/2006/relationships/hyperlink" Target="https://www.youtube.com/watch?v=LBsBhGsOVdI" TargetMode="External"/><Relationship Id="rId69" Type="http://schemas.openxmlformats.org/officeDocument/2006/relationships/hyperlink" Target="https://youtu.be/Ot1YNrwbv8c?si=OhYH5H-LasxNncBv" TargetMode="External"/><Relationship Id="rId113" Type="http://schemas.openxmlformats.org/officeDocument/2006/relationships/hyperlink" Target="https://youtu.be/uuLva_bx8Dw" TargetMode="External"/><Relationship Id="rId134" Type="http://schemas.openxmlformats.org/officeDocument/2006/relationships/hyperlink" Target="https://youtu.be/GgNttcQyf0I" TargetMode="External"/><Relationship Id="rId80" Type="http://schemas.openxmlformats.org/officeDocument/2006/relationships/hyperlink" Target="https://youtu.be/7K7ZinWp97g" TargetMode="External"/><Relationship Id="rId155" Type="http://schemas.openxmlformats.org/officeDocument/2006/relationships/hyperlink" Target="https://youtu.be/wU6XhTIo-9U" TargetMode="External"/><Relationship Id="rId176" Type="http://schemas.openxmlformats.org/officeDocument/2006/relationships/hyperlink" Target="https://youtu.be/QYZ5MFcedNw" TargetMode="External"/><Relationship Id="rId197" Type="http://schemas.openxmlformats.org/officeDocument/2006/relationships/hyperlink" Target="https://youtu.be/92_GKqCUdWc" TargetMode="External"/><Relationship Id="rId201" Type="http://schemas.openxmlformats.org/officeDocument/2006/relationships/hyperlink" Target="https://youtu.be/Ze5fgxt9J1w?si=lgnhTbzXLLQjSslL" TargetMode="External"/><Relationship Id="rId222" Type="http://schemas.openxmlformats.org/officeDocument/2006/relationships/hyperlink" Target="https://youtu.be/zmtjCH54BzU?si=CTay4xCZ5ocOOH_x" TargetMode="External"/><Relationship Id="rId243" Type="http://schemas.openxmlformats.org/officeDocument/2006/relationships/hyperlink" Target="https://youtu.be/CG_7uEHOE98?si=XLHXgbfDQwfSqVkc" TargetMode="External"/><Relationship Id="rId264" Type="http://schemas.openxmlformats.org/officeDocument/2006/relationships/hyperlink" Target="https://youtu.be/8N2GYG9sPsU?si=5qcmTmjGWGwggyct" TargetMode="External"/><Relationship Id="rId285" Type="http://schemas.openxmlformats.org/officeDocument/2006/relationships/hyperlink" Target="https://youtu.be/PrVusQx1x7s" TargetMode="External"/><Relationship Id="rId17" Type="http://schemas.openxmlformats.org/officeDocument/2006/relationships/hyperlink" Target="https://youtu.be/CqjidBBFAkc?si=13wN06L8Md-dmIAU" TargetMode="External"/><Relationship Id="rId38" Type="http://schemas.openxmlformats.org/officeDocument/2006/relationships/hyperlink" Target="https://youtu.be/uTr_zkEyND8?si=eNV3kCIGpBvEpsdQ" TargetMode="External"/><Relationship Id="rId59" Type="http://schemas.openxmlformats.org/officeDocument/2006/relationships/hyperlink" Target="https://youtu.be/qXWPS9c8cpk?si=Wnb4K2cz_BetQ-Go" TargetMode="External"/><Relationship Id="rId103" Type="http://schemas.openxmlformats.org/officeDocument/2006/relationships/hyperlink" Target="https://youtu.be/EY0_7y1Dh-E?si=-sr9Tax_4yKNMT0-" TargetMode="External"/><Relationship Id="rId124" Type="http://schemas.openxmlformats.org/officeDocument/2006/relationships/hyperlink" Target="https://nightbringer.bandcamp.com/album/death-and-the-black-work-rex-ex-ordine-throni" TargetMode="External"/><Relationship Id="rId70" Type="http://schemas.openxmlformats.org/officeDocument/2006/relationships/hyperlink" Target="https://youtu.be/044EdkLGneQ" TargetMode="External"/><Relationship Id="rId91" Type="http://schemas.openxmlformats.org/officeDocument/2006/relationships/hyperlink" Target="https://youtu.be/TAnPz0MyN18" TargetMode="External"/><Relationship Id="rId145" Type="http://schemas.openxmlformats.org/officeDocument/2006/relationships/hyperlink" Target="https://youtu.be/Wr30PYZcwyc" TargetMode="External"/><Relationship Id="rId166" Type="http://schemas.openxmlformats.org/officeDocument/2006/relationships/hyperlink" Target="https://ignishaereticum.bandcamp.com/album/luciferian-gnosis" TargetMode="External"/><Relationship Id="rId187" Type="http://schemas.openxmlformats.org/officeDocument/2006/relationships/hyperlink" Target="https://www.youtube.com/watch?v=7KtSUmcEeZc&amp;list=PLGisKU8ACodzDYLxyEQI1hxQc-8oLmCJl" TargetMode="External"/><Relationship Id="rId1" Type="http://schemas.openxmlformats.org/officeDocument/2006/relationships/hyperlink" Target="http://www.tribulacionproductions.com/" TargetMode="External"/><Relationship Id="rId212" Type="http://schemas.openxmlformats.org/officeDocument/2006/relationships/hyperlink" Target="https://funeralnation.bandcamp.com/album/30-years-in-the-sign-of-the-baphomet" TargetMode="External"/><Relationship Id="rId233" Type="http://schemas.openxmlformats.org/officeDocument/2006/relationships/hyperlink" Target="https://youtu.be/XvPOB-XUF7M?si=rAZ82a865hTDgcmM" TargetMode="External"/><Relationship Id="rId254" Type="http://schemas.openxmlformats.org/officeDocument/2006/relationships/hyperlink" Target="https://youtu.be/2gcT9zTb4G0?si=Pnz70E5WUZrdE9bA" TargetMode="External"/><Relationship Id="rId28" Type="http://schemas.openxmlformats.org/officeDocument/2006/relationships/hyperlink" Target="https://youtu.be/rLBc-ilhFfA?si=tuBmoIU0usvNFXXi" TargetMode="External"/><Relationship Id="rId49" Type="http://schemas.openxmlformats.org/officeDocument/2006/relationships/hyperlink" Target="https://youtu.be/GvR1_W2ehl0?si=Gye5bB7YsruE0jbQ" TargetMode="External"/><Relationship Id="rId114" Type="http://schemas.openxmlformats.org/officeDocument/2006/relationships/hyperlink" Target="https://youtu.be/gdfQJl6ZXyE" TargetMode="External"/><Relationship Id="rId275" Type="http://schemas.openxmlformats.org/officeDocument/2006/relationships/hyperlink" Target="Symphonic%20Black%20/%20Folk" TargetMode="External"/><Relationship Id="rId296" Type="http://schemas.openxmlformats.org/officeDocument/2006/relationships/hyperlink" Target="https://youtu.be/8HQhghCV_w4" TargetMode="External"/><Relationship Id="rId300" Type="http://schemas.openxmlformats.org/officeDocument/2006/relationships/hyperlink" Target="https://youtu.be/3TdPHOi0rC8" TargetMode="External"/><Relationship Id="rId60" Type="http://schemas.openxmlformats.org/officeDocument/2006/relationships/hyperlink" Target="https://youtu.be/ZaGD7ZtN0jI?si=riDS9dwU9drG0i9N" TargetMode="External"/><Relationship Id="rId81" Type="http://schemas.openxmlformats.org/officeDocument/2006/relationships/hyperlink" Target="https://youtu.be/-XpJgiKrxnI?si=xzcKJIvzccDQpVF3" TargetMode="External"/><Relationship Id="rId135" Type="http://schemas.openxmlformats.org/officeDocument/2006/relationships/hyperlink" Target="https://youtu.be/uqP4y_vPaEY" TargetMode="External"/><Relationship Id="rId156" Type="http://schemas.openxmlformats.org/officeDocument/2006/relationships/hyperlink" Target="https://youtu.be/Vs5XPmjdJ-E" TargetMode="External"/><Relationship Id="rId177" Type="http://schemas.openxmlformats.org/officeDocument/2006/relationships/hyperlink" Target="https://youtu.be/y56RpsTAbsA" TargetMode="External"/><Relationship Id="rId198" Type="http://schemas.openxmlformats.org/officeDocument/2006/relationships/hyperlink" Target="https://youtu.be/p6Kzv3kqEIE" TargetMode="External"/><Relationship Id="rId202" Type="http://schemas.openxmlformats.org/officeDocument/2006/relationships/hyperlink" Target="https://youtu.be/yn-FxAPjZVQ?si=wqkU4Y5xfZHDYdaW" TargetMode="External"/><Relationship Id="rId223" Type="http://schemas.openxmlformats.org/officeDocument/2006/relationships/hyperlink" Target="https://youtu.be/MjnbFmF25AE?si=yKXa4AsHujOEMIKu" TargetMode="External"/><Relationship Id="rId244" Type="http://schemas.openxmlformats.org/officeDocument/2006/relationships/hyperlink" Target="https://youtu.be/ilNpX4ZYc0w?si=LeWaoPCzg1OJmpeH" TargetMode="External"/><Relationship Id="rId18" Type="http://schemas.openxmlformats.org/officeDocument/2006/relationships/hyperlink" Target="https://www.debemur-morti.com/en/" TargetMode="External"/><Relationship Id="rId39" Type="http://schemas.openxmlformats.org/officeDocument/2006/relationships/hyperlink" Target="https://youtu.be/5N6uca6mnpk?si=OhCNIFyeXhKrnaqH" TargetMode="External"/><Relationship Id="rId265" Type="http://schemas.openxmlformats.org/officeDocument/2006/relationships/hyperlink" Target="https://youtu.be/ifDbePXWW68?si=lc9hjPvfCmrWabFV" TargetMode="External"/><Relationship Id="rId286" Type="http://schemas.openxmlformats.org/officeDocument/2006/relationships/hyperlink" Target="https://youtu.be/hmWcVikaBhg?si=2D73FwDduBlkr2R9" TargetMode="External"/><Relationship Id="rId50" Type="http://schemas.openxmlformats.org/officeDocument/2006/relationships/hyperlink" Target="https://youtu.be/h9Bn7l2AVdQ?si=TtCHR-WCmev48vbr" TargetMode="External"/><Relationship Id="rId104" Type="http://schemas.openxmlformats.org/officeDocument/2006/relationships/hyperlink" Target="https://youtu.be/d5r_znns17I?si=SnQ7vodrtDTTE643" TargetMode="External"/><Relationship Id="rId125" Type="http://schemas.openxmlformats.org/officeDocument/2006/relationships/hyperlink" Target="https://bloodharvestrecords.bandcamp.com/album/split-2x7ep" TargetMode="External"/><Relationship Id="rId146" Type="http://schemas.openxmlformats.org/officeDocument/2006/relationships/hyperlink" Target="https://youtu.be/pX2XwGPQphY" TargetMode="External"/><Relationship Id="rId167" Type="http://schemas.openxmlformats.org/officeDocument/2006/relationships/hyperlink" Target="https://youtu.be/b-vhU4kfMIA" TargetMode="External"/><Relationship Id="rId188" Type="http://schemas.openxmlformats.org/officeDocument/2006/relationships/hyperlink" Target="https://www.youtube.com/watch?v=MZzuvf48S0U" TargetMode="External"/><Relationship Id="rId71" Type="http://schemas.openxmlformats.org/officeDocument/2006/relationships/hyperlink" Target="https://youtu.be/Uoe75Z_SceI?si=d6Zu75xwl7IHEwZv" TargetMode="External"/><Relationship Id="rId92" Type="http://schemas.openxmlformats.org/officeDocument/2006/relationships/hyperlink" Target="https://youtu.be/1yne_cDwd60" TargetMode="External"/><Relationship Id="rId213" Type="http://schemas.openxmlformats.org/officeDocument/2006/relationships/hyperlink" Target="https://youtu.be/emBdJLa20lo?si=5VmUmyaXBqJYTs27" TargetMode="External"/><Relationship Id="rId234" Type="http://schemas.openxmlformats.org/officeDocument/2006/relationships/hyperlink" Target="https://youtu.be/Xygm3DuOYHk?si=WB57CQndrwrGJz0H"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T3nC8yUnY8Y?si=xaIfBVtJfQEHdde5" TargetMode="External"/><Relationship Id="rId255" Type="http://schemas.openxmlformats.org/officeDocument/2006/relationships/hyperlink" Target="https://youtu.be/v1HkgoCP400?si=50n2MBB81HUquBAe" TargetMode="External"/><Relationship Id="rId276" Type="http://schemas.openxmlformats.org/officeDocument/2006/relationships/hyperlink" Target="https://www.youtube.com/watch?v=YmQNCIdLQjI&amp;t=302s" TargetMode="External"/><Relationship Id="rId297" Type="http://schemas.openxmlformats.org/officeDocument/2006/relationships/hyperlink" Target="https://youtu.be/QHMuJZnW3K0" TargetMode="External"/><Relationship Id="rId40" Type="http://schemas.openxmlformats.org/officeDocument/2006/relationships/hyperlink" Target="https://youtu.be/5N6uca6mnpk?si=OhCNIFyeXhKrnaqH" TargetMode="External"/><Relationship Id="rId115" Type="http://schemas.openxmlformats.org/officeDocument/2006/relationships/hyperlink" Target="https://tribulacionproductions.bandcamp.com/album/cryfemal-malicioso-sonido-putrefacto-lp" TargetMode="External"/><Relationship Id="rId136" Type="http://schemas.openxmlformats.org/officeDocument/2006/relationships/hyperlink" Target="https://youtu.be/PFTrqCFTiXk" TargetMode="External"/><Relationship Id="rId157" Type="http://schemas.openxmlformats.org/officeDocument/2006/relationships/hyperlink" Target="https://www.youtube.com/watch?v=6ITTavlI9Lw" TargetMode="External"/><Relationship Id="rId178" Type="http://schemas.openxmlformats.org/officeDocument/2006/relationships/hyperlink" Target="https://youtu.be/0HekhHdvnHg" TargetMode="External"/><Relationship Id="rId301" Type="http://schemas.openxmlformats.org/officeDocument/2006/relationships/drawing" Target="../drawings/drawing2.xml"/><Relationship Id="rId61" Type="http://schemas.openxmlformats.org/officeDocument/2006/relationships/hyperlink" Target="https://youtu.be/j2q3PhQkaxo?si=KRIXroWWNkdjXITr" TargetMode="External"/><Relationship Id="rId82" Type="http://schemas.openxmlformats.org/officeDocument/2006/relationships/hyperlink" Target="https://youtu.be/e_AfUgrM8Y0?si=bqPC58mnJZI7C5GJ" TargetMode="External"/><Relationship Id="rId199" Type="http://schemas.openxmlformats.org/officeDocument/2006/relationships/hyperlink" Target="https://youtu.be/owj4MC6u6EU?si=5VsnsDGNwzpZ5MtF" TargetMode="External"/><Relationship Id="rId203" Type="http://schemas.openxmlformats.org/officeDocument/2006/relationships/hyperlink" Target="https://youtu.be/QMpaUT0XdXM?si=G5_oizCMx6gLmENL" TargetMode="External"/><Relationship Id="rId19" Type="http://schemas.openxmlformats.org/officeDocument/2006/relationships/hyperlink" Target="https://van-records.com/" TargetMode="External"/><Relationship Id="rId224" Type="http://schemas.openxmlformats.org/officeDocument/2006/relationships/hyperlink" Target="https://youtu.be/4uRBHtyBkjw?si=TxmfQ0e5fOVqM8Zj" TargetMode="External"/><Relationship Id="rId245" Type="http://schemas.openxmlformats.org/officeDocument/2006/relationships/hyperlink" Target="https://youtu.be/b6KkmjjpYYQ" TargetMode="External"/><Relationship Id="rId266" Type="http://schemas.openxmlformats.org/officeDocument/2006/relationships/hyperlink" Target="https://youtu.be/aAIzUXr9WDY?si=QY-O9cK3WJhriZz_" TargetMode="External"/><Relationship Id="rId287" Type="http://schemas.openxmlformats.org/officeDocument/2006/relationships/hyperlink" Target="https://youtu.be/2WKWR0VJmFI?si=t74hmcV5VK9LV3O6" TargetMode="External"/><Relationship Id="rId30" Type="http://schemas.openxmlformats.org/officeDocument/2006/relationships/hyperlink" Target="https://youtu.be/uCJUuEeWDpU" TargetMode="External"/><Relationship Id="rId105" Type="http://schemas.openxmlformats.org/officeDocument/2006/relationships/hyperlink" Target="https://youtu.be/jYbbatXs1wI?si=P47fS6mNRdyt2F1r" TargetMode="External"/><Relationship Id="rId126" Type="http://schemas.openxmlformats.org/officeDocument/2006/relationships/hyperlink" Target="https://youtu.be/mMbAp9I4G5g" TargetMode="External"/><Relationship Id="rId147" Type="http://schemas.openxmlformats.org/officeDocument/2006/relationships/hyperlink" Target="https://youtu.be/044EdkLGneQ" TargetMode="External"/><Relationship Id="rId168" Type="http://schemas.openxmlformats.org/officeDocument/2006/relationships/hyperlink" Target="https://youtu.be/wrRNs9cg4kQ" TargetMode="External"/><Relationship Id="rId51" Type="http://schemas.openxmlformats.org/officeDocument/2006/relationships/hyperlink" Target="https://youtu.be/3Jrxh_u3Mkg?si=bmv7t-fSHMxzBE5T" TargetMode="External"/><Relationship Id="rId72" Type="http://schemas.openxmlformats.org/officeDocument/2006/relationships/hyperlink" Target="https://youtu.be/oy5fTHN2K8k" TargetMode="External"/><Relationship Id="rId93" Type="http://schemas.openxmlformats.org/officeDocument/2006/relationships/hyperlink" Target="https://youtu.be/Xtra3y4NZ1s" TargetMode="External"/><Relationship Id="rId189" Type="http://schemas.openxmlformats.org/officeDocument/2006/relationships/hyperlink" Target="https://youtu.be/Jbhm6xk_VCM?si=xqTA8FgDfbonP90Z"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maPzkeJ6MpA?si=dbw4iZM2Iozk0iFs" TargetMode="External"/><Relationship Id="rId235" Type="http://schemas.openxmlformats.org/officeDocument/2006/relationships/hyperlink" Target="https://youtu.be/BYK-ulj2ErI?si=-r6zP-wTtpoNoSNj" TargetMode="External"/><Relationship Id="rId256" Type="http://schemas.openxmlformats.org/officeDocument/2006/relationships/hyperlink" Target="https://youtu.be/UQBKFWoKZBE?si=Ym6AkRXK5-qnmyre" TargetMode="External"/><Relationship Id="rId277" Type="http://schemas.openxmlformats.org/officeDocument/2006/relationships/hyperlink" Target="https://youtu.be/cUbd12UsOKA?si=rQxfVVTlgL0dypsU" TargetMode="External"/><Relationship Id="rId298" Type="http://schemas.openxmlformats.org/officeDocument/2006/relationships/hyperlink" Target="https://youtu.be/AauNb806oF0?si=HSjGdN790ds5El2y" TargetMode="External"/><Relationship Id="rId116" Type="http://schemas.openxmlformats.org/officeDocument/2006/relationships/hyperlink" Target="https://youtu.be/3FxB2T_uu_I?si=CWZdQ2NnxZqoXlS5" TargetMode="External"/><Relationship Id="rId137" Type="http://schemas.openxmlformats.org/officeDocument/2006/relationships/hyperlink" Target="https://youtu.be/4ccNe-iNH2U" TargetMode="External"/><Relationship Id="rId158" Type="http://schemas.openxmlformats.org/officeDocument/2006/relationships/hyperlink" Target="https://youtu.be/HT243RbW3n0" TargetMode="External"/><Relationship Id="rId302" Type="http://schemas.openxmlformats.org/officeDocument/2006/relationships/vmlDrawing" Target="../drawings/vmlDrawing2.vml"/><Relationship Id="rId20" Type="http://schemas.openxmlformats.org/officeDocument/2006/relationships/hyperlink" Target="https://www.osmoseproductions-pro.com/" TargetMode="External"/><Relationship Id="rId41" Type="http://schemas.openxmlformats.org/officeDocument/2006/relationships/hyperlink" Target="https://youtu.be/lBZqGfrBoqo?si=eqbFWmEpmS6AEknQ" TargetMode="External"/><Relationship Id="rId62" Type="http://schemas.openxmlformats.org/officeDocument/2006/relationships/hyperlink" Target="https://youtu.be/j2q3PhQkaxo?si=KRIXroWWNkdjXITr" TargetMode="External"/><Relationship Id="rId83" Type="http://schemas.openxmlformats.org/officeDocument/2006/relationships/hyperlink" Target="https://youtu.be/UHuUN6BFWIE" TargetMode="External"/><Relationship Id="rId179" Type="http://schemas.openxmlformats.org/officeDocument/2006/relationships/hyperlink" Target="https://youtu.be/QxVCts1MjhU" TargetMode="External"/><Relationship Id="rId190" Type="http://schemas.openxmlformats.org/officeDocument/2006/relationships/hyperlink" Target="https://youtu.be/DEuK1xNhxrc" TargetMode="External"/><Relationship Id="rId204" Type="http://schemas.openxmlformats.org/officeDocument/2006/relationships/hyperlink" Target="https://youtu.be/cjhOEG2EM0s?si=1aX41mRbnnKvRFlS" TargetMode="External"/><Relationship Id="rId225" Type="http://schemas.openxmlformats.org/officeDocument/2006/relationships/hyperlink" Target="https://youtu.be/VrlKDN9HBtk?si=GNPl2XL46O57exar" TargetMode="External"/><Relationship Id="rId246" Type="http://schemas.openxmlformats.org/officeDocument/2006/relationships/hyperlink" Target="https://www.youtube.com/watch?v=PMNXocbTmck" TargetMode="External"/><Relationship Id="rId267" Type="http://schemas.openxmlformats.org/officeDocument/2006/relationships/hyperlink" Target="https://www.youtube.com/watch?v=CiQ7Q0c9VY4" TargetMode="External"/><Relationship Id="rId288" Type="http://schemas.openxmlformats.org/officeDocument/2006/relationships/hyperlink" Target="https://nightsideband.bandcamp.com/album/death-from-the-north" TargetMode="External"/><Relationship Id="rId106" Type="http://schemas.openxmlformats.org/officeDocument/2006/relationships/hyperlink" Target="https://youtu.be/7NCLnG7pNW4?si=8xMtFRyHpzeg-80m" TargetMode="External"/><Relationship Id="rId127" Type="http://schemas.openxmlformats.org/officeDocument/2006/relationships/hyperlink" Target="https://youtu.be/h-FjwNeuNkw" TargetMode="External"/><Relationship Id="rId10" Type="http://schemas.openxmlformats.org/officeDocument/2006/relationships/hyperlink" Target="https://youtu.be/wl-XoXW4aMo" TargetMode="External"/><Relationship Id="rId31" Type="http://schemas.openxmlformats.org/officeDocument/2006/relationships/hyperlink" Target="https://youtu.be/jodgpuqzc0U" TargetMode="External"/><Relationship Id="rId52" Type="http://schemas.openxmlformats.org/officeDocument/2006/relationships/hyperlink" Target="https://youtu.be/krtna3VN99w" TargetMode="External"/><Relationship Id="rId73" Type="http://schemas.openxmlformats.org/officeDocument/2006/relationships/hyperlink" Target="https://youtu.be/lBWDK95wyGI?si=fgDUxHpwPvaU1UNC" TargetMode="External"/><Relationship Id="rId94" Type="http://schemas.openxmlformats.org/officeDocument/2006/relationships/hyperlink" Target="https://acrimonious.bandcamp.com/album/eleven-dragons" TargetMode="External"/><Relationship Id="rId148" Type="http://schemas.openxmlformats.org/officeDocument/2006/relationships/hyperlink" Target="https://youtu.be/OGrH_HC-SN4" TargetMode="External"/><Relationship Id="rId169" Type="http://schemas.openxmlformats.org/officeDocument/2006/relationships/hyperlink" Target="https://youtu.be/xz9DyI3BD8M" TargetMode="External"/><Relationship Id="rId4" Type="http://schemas.openxmlformats.org/officeDocument/2006/relationships/hyperlink" Target="https://tribulacionproductions.bandcamp.com/" TargetMode="External"/><Relationship Id="rId180" Type="http://schemas.openxmlformats.org/officeDocument/2006/relationships/hyperlink" Target="https://tribulacionproductions.bandcamp.com/album/nocturnal-feelings-nocturnal-attack-lp" TargetMode="External"/><Relationship Id="rId215" Type="http://schemas.openxmlformats.org/officeDocument/2006/relationships/hyperlink" Target="https://youtu.be/ZItcDALmX4w" TargetMode="External"/><Relationship Id="rId236" Type="http://schemas.openxmlformats.org/officeDocument/2006/relationships/hyperlink" Target="https://youtu.be/E2WpA9lzIlU?si=GJFX2nx4mhOQQxmt" TargetMode="External"/><Relationship Id="rId257" Type="http://schemas.openxmlformats.org/officeDocument/2006/relationships/hyperlink" Target="https://youtu.be/ECi8wFmRtYw?si=rw3TwZIvbeKVGBa7" TargetMode="External"/><Relationship Id="rId278" Type="http://schemas.openxmlformats.org/officeDocument/2006/relationships/hyperlink" Target="https://youtu.be/mBQHwxfcw_o?si=5LcZgD-AMIGLkRan" TargetMode="External"/><Relationship Id="rId303" Type="http://schemas.openxmlformats.org/officeDocument/2006/relationships/comments" Target="../comments2.xml"/><Relationship Id="rId42" Type="http://schemas.openxmlformats.org/officeDocument/2006/relationships/hyperlink" Target="https://youtu.be/memY6GUfX-Y" TargetMode="External"/><Relationship Id="rId84" Type="http://schemas.openxmlformats.org/officeDocument/2006/relationships/hyperlink" Target="https://youtu.be/06YH2FVtP8I?si=XvkdLCcLf0IoIW8v" TargetMode="External"/><Relationship Id="rId138" Type="http://schemas.openxmlformats.org/officeDocument/2006/relationships/hyperlink" Target="https://youtu.be/Uj5tw72Lacs" TargetMode="External"/><Relationship Id="rId191" Type="http://schemas.openxmlformats.org/officeDocument/2006/relationships/hyperlink" Target="https://doomentor.bandcamp.com/album/dominus-omnes" TargetMode="External"/><Relationship Id="rId205" Type="http://schemas.openxmlformats.org/officeDocument/2006/relationships/hyperlink" Target="https://youtu.be/VxkaCCPPS5I" TargetMode="External"/><Relationship Id="rId247" Type="http://schemas.openxmlformats.org/officeDocument/2006/relationships/hyperlink" Target="https://youtu.be/Yd00kemMr3w" TargetMode="External"/><Relationship Id="rId107" Type="http://schemas.openxmlformats.org/officeDocument/2006/relationships/hyperlink" Target="https://youtu.be/v-V_hf9a5h8?si=rdm_NWB81haZtUkL" TargetMode="External"/><Relationship Id="rId289" Type="http://schemas.openxmlformats.org/officeDocument/2006/relationships/hyperlink" Target="https://youtu.be/2V93LweeOaA" TargetMode="External"/><Relationship Id="rId11" Type="http://schemas.openxmlformats.org/officeDocument/2006/relationships/hyperlink" Target="https://youtu.be/LTVHQQHDQDc?si=CW4hfmIyOaO3rerG" TargetMode="External"/><Relationship Id="rId53" Type="http://schemas.openxmlformats.org/officeDocument/2006/relationships/hyperlink" Target="https://youtu.be/7Vm0aLGKFcQ?si=nz-Mphmd95yzCaR7" TargetMode="External"/><Relationship Id="rId149" Type="http://schemas.openxmlformats.org/officeDocument/2006/relationships/hyperlink" Target="https://youtu.be/mOADsIZZBgY" TargetMode="External"/><Relationship Id="rId95" Type="http://schemas.openxmlformats.org/officeDocument/2006/relationships/hyperlink" Target="https://youtu.be/cU2c_r4e8Ko" TargetMode="External"/><Relationship Id="rId160" Type="http://schemas.openxmlformats.org/officeDocument/2006/relationships/hyperlink" Target="https://youtu.be/XUdxFp7I1qw" TargetMode="External"/><Relationship Id="rId216" Type="http://schemas.openxmlformats.org/officeDocument/2006/relationships/hyperlink" Target="https://youtu.be/A9b3426K5Gs?si=EBMMvBnGvpOEi5D4" TargetMode="External"/><Relationship Id="rId258" Type="http://schemas.openxmlformats.org/officeDocument/2006/relationships/hyperlink" Target="https://youtu.be/cFGTNNOqJZ8?si=3jsiGUaklZ3eLiDr" TargetMode="External"/><Relationship Id="rId22" Type="http://schemas.openxmlformats.org/officeDocument/2006/relationships/hyperlink" Target="https://youtu.be/GFAUw_D7Pgk?si=uFCdoOOUTFKhNuvz" TargetMode="External"/><Relationship Id="rId64" Type="http://schemas.openxmlformats.org/officeDocument/2006/relationships/hyperlink" Target="https://youtu.be/VlL38cMVa0o?si=LMmJ0Ei1EiEm3EON" TargetMode="External"/><Relationship Id="rId118" Type="http://schemas.openxmlformats.org/officeDocument/2006/relationships/hyperlink" Target="https://youtu.be/jrvIFadrjrU" TargetMode="External"/><Relationship Id="rId171" Type="http://schemas.openxmlformats.org/officeDocument/2006/relationships/hyperlink" Target="https://youtu.be/y1sGoMI0Lvs" TargetMode="External"/><Relationship Id="rId227" Type="http://schemas.openxmlformats.org/officeDocument/2006/relationships/hyperlink" Target="https://youtu.be/4pERUF1crvg?si=4cVR9U2j--r7WQDW" TargetMode="External"/><Relationship Id="rId269" Type="http://schemas.openxmlformats.org/officeDocument/2006/relationships/hyperlink" Target="https://youtu.be/-bzkxsEJ0ic" TargetMode="External"/><Relationship Id="rId33" Type="http://schemas.openxmlformats.org/officeDocument/2006/relationships/hyperlink" Target="https://youtu.be/0IH5OUpnmGs?si=ok0yA8nWO27N3sSf" TargetMode="External"/><Relationship Id="rId129" Type="http://schemas.openxmlformats.org/officeDocument/2006/relationships/hyperlink" Target="https://youtu.be/XvCj2OwL3II" TargetMode="External"/><Relationship Id="rId280" Type="http://schemas.openxmlformats.org/officeDocument/2006/relationships/hyperlink" Target="https://youtu.be/5Ha1qW4orcw?si=c3HfDR1qfVpStjL6" TargetMode="External"/><Relationship Id="rId75" Type="http://schemas.openxmlformats.org/officeDocument/2006/relationships/hyperlink" Target="https://youtu.be/FerVxJQhe94?si=B4ZQbAxpAmqH3LlY" TargetMode="External"/><Relationship Id="rId140" Type="http://schemas.openxmlformats.org/officeDocument/2006/relationships/hyperlink" Target="https://youtu.be/RA99lVLjtsg" TargetMode="External"/><Relationship Id="rId182" Type="http://schemas.openxmlformats.org/officeDocument/2006/relationships/hyperlink" Target="https://www.youtube.com/watch?v=I1MKLMTtS7A&amp;t=1708s"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tribulacionproductions.bandcamp.com/" TargetMode="External"/><Relationship Id="rId13" Type="http://schemas.openxmlformats.org/officeDocument/2006/relationships/hyperlink" Target="https://tribulacionproductions.bandcamp.com/" TargetMode="External"/><Relationship Id="rId18" Type="http://schemas.openxmlformats.org/officeDocument/2006/relationships/hyperlink" Target="https://youtu.be/79F7BvyRc60?si=iMGmf6E6aoPrEt63" TargetMode="External"/><Relationship Id="rId3" Type="http://schemas.openxmlformats.org/officeDocument/2006/relationships/hyperlink" Target="https://www.youtube.com/watch?v=ws1Gits3P-Y&amp;t=1632s" TargetMode="External"/><Relationship Id="rId21" Type="http://schemas.openxmlformats.org/officeDocument/2006/relationships/drawing" Target="../drawings/drawing3.xml"/><Relationship Id="rId7" Type="http://schemas.openxmlformats.org/officeDocument/2006/relationships/hyperlink" Target="http://www.tribulacionproductions.com/" TargetMode="External"/><Relationship Id="rId12" Type="http://schemas.openxmlformats.org/officeDocument/2006/relationships/hyperlink" Target="https://youtu.be/mMiNVt0dd9M?si=JKK1SEzySyh6noOj" TargetMode="External"/><Relationship Id="rId17" Type="http://schemas.openxmlformats.org/officeDocument/2006/relationships/hyperlink" Target="https://tribulacionproductions.bandcamp.com/album/blasfemia-chile-nocturnal-astral-visions-cd" TargetMode="External"/><Relationship Id="rId2" Type="http://schemas.openxmlformats.org/officeDocument/2006/relationships/hyperlink" Target="https://amorfatiproductions.bandcamp.com/album/astride-a-serpent-the-hunt" TargetMode="External"/><Relationship Id="rId16" Type="http://schemas.openxmlformats.org/officeDocument/2006/relationships/hyperlink" Target="https://youtu.be/0E-Z4lbjky4?si=PGNWYgypUdkTvjMm" TargetMode="External"/><Relationship Id="rId20" Type="http://schemas.openxmlformats.org/officeDocument/2006/relationships/hyperlink" Target="https://youtu.be/fSjSRWpmhaQ?si=0RmQcZ8WOr6VOUna" TargetMode="External"/><Relationship Id="rId1" Type="http://schemas.openxmlformats.org/officeDocument/2006/relationships/hyperlink" Target="https://tribulacionproductions.bandcamp.com/album/ophicvs-azrever-ne-alemamam-cd-tape" TargetMode="External"/><Relationship Id="rId6" Type="http://schemas.openxmlformats.org/officeDocument/2006/relationships/hyperlink" Target="https://youtu.be/BR2OR_DEOhU" TargetMode="External"/><Relationship Id="rId11" Type="http://schemas.openxmlformats.org/officeDocument/2006/relationships/hyperlink" Target="https://youtu.be/kiitwF8ysLk" TargetMode="External"/><Relationship Id="rId5" Type="http://schemas.openxmlformats.org/officeDocument/2006/relationships/hyperlink" Target="https://ordealsascendant.bandcamp.com/album/ordeals-daethorn-split-2018" TargetMode="External"/><Relationship Id="rId15" Type="http://schemas.openxmlformats.org/officeDocument/2006/relationships/hyperlink" Target="https://youtu.be/ciQyN1rEMvs?si=IvBi3g7oPDBB1K4p" TargetMode="External"/><Relationship Id="rId23" Type="http://schemas.openxmlformats.org/officeDocument/2006/relationships/comments" Target="../comments3.xml"/><Relationship Id="rId10" Type="http://schemas.openxmlformats.org/officeDocument/2006/relationships/hyperlink" Target="https://tribulacionproductions.bandcamp.com/album/lugubrious-cult-suicidal-self-harm-cd-out-now" TargetMode="External"/><Relationship Id="rId19" Type="http://schemas.openxmlformats.org/officeDocument/2006/relationships/hyperlink" Target="https://youtu.be/u2AmWgHPwE0?si=9JMD4t_e1I-eOcC9" TargetMode="External"/><Relationship Id="rId4" Type="http://schemas.openxmlformats.org/officeDocument/2006/relationships/hyperlink" Target="https://youtu.be/9lYIx0pB0-I" TargetMode="External"/><Relationship Id="rId9" Type="http://schemas.openxmlformats.org/officeDocument/2006/relationships/hyperlink" Target="https://youtu.be/37DEpxowuys?si=wVjpZx7rBXkN6bR8" TargetMode="External"/><Relationship Id="rId14" Type="http://schemas.openxmlformats.org/officeDocument/2006/relationships/hyperlink" Target="https://youtu.be/fuaBGpyOle8?si=ppJy6Q9kqrvLLuon" TargetMode="External"/><Relationship Id="rId22"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6" Type="http://schemas.openxmlformats.org/officeDocument/2006/relationships/hyperlink" Target="https://tribulacionproductions.bandcamp.com/album/luctus-u-ribis-digipak" TargetMode="External"/><Relationship Id="rId21" Type="http://schemas.openxmlformats.org/officeDocument/2006/relationships/hyperlink" Target="https://corpsegristle.bandcamp.com/album/crypt-of-ice" TargetMode="External"/><Relationship Id="rId42" Type="http://schemas.openxmlformats.org/officeDocument/2006/relationships/hyperlink" Target="https://tribulacionproductions.bandcamp.com/album/riddle-of-meander-end-of-all-life-and-creation-orcus-double-cd" TargetMode="External"/><Relationship Id="rId47" Type="http://schemas.openxmlformats.org/officeDocument/2006/relationships/hyperlink" Target="https://tribulacionproductions.com/producto/sargeist-slipcase-digipak-trilogy/" TargetMode="External"/><Relationship Id="rId63" Type="http://schemas.openxmlformats.org/officeDocument/2006/relationships/hyperlink" Target="https://youtu.be/Lv55b6B8mBc?si=MFIFtzgNHfJ4zum6" TargetMode="External"/><Relationship Id="rId68" Type="http://schemas.openxmlformats.org/officeDocument/2006/relationships/hyperlink" Target="https://tribulacionproductions.bandcamp.com/album/lamentaciones-errante-slipcase-cd"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is-invocat-depressiva-vox-clamantis-digipak" TargetMode="External"/><Relationship Id="rId37" Type="http://schemas.openxmlformats.org/officeDocument/2006/relationships/hyperlink" Target="https://tribulacionproductions.bandcamp.com/album/ophicvs-azrever-ne-alemamam-tape-cd" TargetMode="External"/><Relationship Id="rId53"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8" Type="http://schemas.openxmlformats.org/officeDocument/2006/relationships/hyperlink" Target="https://tribulacionproductions.bandcamp.com/album/goatblood-goatblood-cd" TargetMode="External"/><Relationship Id="rId74" Type="http://schemas.openxmlformats.org/officeDocument/2006/relationships/hyperlink" Target="https://www.youtube.com/watch?v=oFLlvyz-0-o&amp;t=1554s" TargetMode="External"/><Relationship Id="rId79" Type="http://schemas.openxmlformats.org/officeDocument/2006/relationships/hyperlink" Target="https://youtu.be/VTplfr8nIso?si=uCUBP0J2eXXBToAM" TargetMode="External"/><Relationship Id="rId5" Type="http://schemas.openxmlformats.org/officeDocument/2006/relationships/hyperlink" Target="https://youtu.be/GxZCp-mlmec" TargetMode="External"/><Relationship Id="rId61" Type="http://schemas.openxmlformats.org/officeDocument/2006/relationships/hyperlink" Target="https://tribulacionproductions.bandcamp.com/album/nocturnal-feelings-nocturnal-attack-lp-digipak" TargetMode="External"/><Relationship Id="rId82" Type="http://schemas.openxmlformats.org/officeDocument/2006/relationships/comments" Target="../comments4.xml"/><Relationship Id="rId19" Type="http://schemas.openxmlformats.org/officeDocument/2006/relationships/hyperlink" Target="https://tribulacionproductions.bandcamp.com/album/desalmatvs-khaos-aeternvm-preposterior-al-ultradimensional-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funeral-dusk-o-rubor-sanguinis-cd-last-copies" TargetMode="External"/><Relationship Id="rId27" Type="http://schemas.openxmlformats.org/officeDocument/2006/relationships/hyperlink" Target="https://tribulacionproductions.bandcamp.com/album/lugubrious-cult-suicidal-self-harm-cd-out-now" TargetMode="External"/><Relationship Id="rId30" Type="http://schemas.openxmlformats.org/officeDocument/2006/relationships/hyperlink" Target="https://tribulacionproductions.bandcamp.com/album/necrochakal-the-early-black-sacrifices-digipak" TargetMode="External"/><Relationship Id="rId35" Type="http://schemas.openxmlformats.org/officeDocument/2006/relationships/hyperlink" Target="https://tribulacionproductions.bandcamp.com/album/nocturnal-feelings-thy-endless-wrath-ruptura-de-los-sellos-del-infierno-digipak" TargetMode="External"/><Relationship Id="rId43" Type="http://schemas.openxmlformats.org/officeDocument/2006/relationships/hyperlink" Target="https://youtu.be/yrBZRNJeONE?si=kNLWs2oDrCarIR5m" TargetMode="External"/><Relationship Id="rId48" Type="http://schemas.openxmlformats.org/officeDocument/2006/relationships/hyperlink" Target="https://tribulacionproductions.bandcamp.com/album/mierciesla-black-metal-tornado-cd" TargetMode="External"/><Relationship Id="rId56" Type="http://schemas.openxmlformats.org/officeDocument/2006/relationships/hyperlink" Target="https://youtu.be/hkDTrY7AV_o?si=UD35kGajof976Iwt" TargetMode="External"/><Relationship Id="rId64" Type="http://schemas.openxmlformats.org/officeDocument/2006/relationships/hyperlink" Target="https://youtu.be/B3DBV8UMyHU?si=bFiK8Djm5qBh4Wud" TargetMode="External"/><Relationship Id="rId69" Type="http://schemas.openxmlformats.org/officeDocument/2006/relationships/hyperlink" Target="https://youtu.be/Xbuy9XW4T0E?si=y-coDT-xoueWKJ35" TargetMode="External"/><Relationship Id="rId77" Type="http://schemas.openxmlformats.org/officeDocument/2006/relationships/hyperlink" Target="https://www.youtube.com/watch?v=4xSF6BFEnuI&amp;t=852s"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throneum-old-deaths-lair-cd" TargetMode="External"/><Relationship Id="rId72" Type="http://schemas.openxmlformats.org/officeDocument/2006/relationships/hyperlink" Target="https://www.youtube.com/watch?v=9DSgT6Zda6g" TargetMode="External"/><Relationship Id="rId80" Type="http://schemas.openxmlformats.org/officeDocument/2006/relationships/drawing" Target="../drawings/drawing4.x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internal-suffering-awakening-of-the-rebel-digipak" TargetMode="External"/><Relationship Id="rId33" Type="http://schemas.openxmlformats.org/officeDocument/2006/relationships/hyperlink" Target="https://tribulacionproductions.bandcamp.com/album/nocturnal-feelings-nocturnal-attack-lp" TargetMode="External"/><Relationship Id="rId38" Type="http://schemas.openxmlformats.org/officeDocument/2006/relationships/hyperlink" Target="https://tribulacionproductions.bandcamp.com/album/oscuridad-legion-digipak" TargetMode="External"/><Relationship Id="rId46" Type="http://schemas.openxmlformats.org/officeDocument/2006/relationships/hyperlink" Target="https://youtu.be/ZVWI6n8U-FU?si=qCTm-3eCxgAh6vw8" TargetMode="External"/><Relationship Id="rId59" Type="http://schemas.openxmlformats.org/officeDocument/2006/relationships/hyperlink" Target="https://tribulacionproductions.bandcamp.com/album/lucera-satanass-cd" TargetMode="External"/><Relationship Id="rId67" Type="http://schemas.openxmlformats.org/officeDocument/2006/relationships/hyperlink" Target="https://tribulacionproductions.bandcamp.com/album/blazemth-gehenna-digipak" TargetMode="External"/><Relationship Id="rId20" Type="http://schemas.openxmlformats.org/officeDocument/2006/relationships/hyperlink" Target="https://tribulacionproductions.bandcamp.com/album/from-the-graves-rise-of-the-macabre-digipak" TargetMode="External"/><Relationship Id="rId41" Type="http://schemas.openxmlformats.org/officeDocument/2006/relationships/hyperlink" Target="https://tribulacionproductions.bandcamp.com/album/putrid-torso-grave-desecrating-ritual-cd" TargetMode="External"/><Relationship Id="rId54" Type="http://schemas.openxmlformats.org/officeDocument/2006/relationships/hyperlink" Target="https://tribulacionproductions.bandcamp.com/album/xerpenth-profanos-contemplatvs-nigredvm-revelationem-split-cd" TargetMode="External"/><Relationship Id="rId62" Type="http://schemas.openxmlformats.org/officeDocument/2006/relationships/hyperlink" Target="https://tribulacionproductions.bandcamp.com/" TargetMode="External"/><Relationship Id="rId70" Type="http://schemas.openxmlformats.org/officeDocument/2006/relationships/hyperlink" Target="https://youtu.be/sOCznAbLpq4?si=0hV5eXYQQixrTvuN" TargetMode="External"/><Relationship Id="rId75" Type="http://schemas.openxmlformats.org/officeDocument/2006/relationships/hyperlink" Target="https://www.youtube.com/watch?v=iniqkCYv4Qk"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goatthroat-rites-of-blasphemy-cd" TargetMode="External"/><Relationship Id="rId28" Type="http://schemas.openxmlformats.org/officeDocument/2006/relationships/hyperlink" Target="https://tribulacionproductions.bandcamp.com/album/n-str-nd-col-obumbratus-spiritus-digipak" TargetMode="External"/><Relationship Id="rId36" Type="http://schemas.openxmlformats.org/officeDocument/2006/relationships/hyperlink" Target="https://tribulacionproductions.bandcamp.com/album/novem-portis-hypnos-cd" TargetMode="External"/><Relationship Id="rId49" Type="http://schemas.openxmlformats.org/officeDocument/2006/relationships/hyperlink" Target="https://tribulacionproductions.bandcamp.com/album/the-arsenicum-potestas-praesaepultus-digipak" TargetMode="External"/><Relationship Id="rId57" Type="http://schemas.openxmlformats.org/officeDocument/2006/relationships/hyperlink" Target="https://youtu.be/b-2py_DFok8?si=ak7qhUCQ2SApsnq3"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ightwalker-dark-sorcery-the-witches-sabbath-digipak" TargetMode="External"/><Relationship Id="rId44" Type="http://schemas.openxmlformats.org/officeDocument/2006/relationships/hyperlink" Target="https://tribulacionproductions.bandcamp.com/album/s-taier-underworld-oath-slipcase-cd" TargetMode="External"/><Relationship Id="rId52" Type="http://schemas.openxmlformats.org/officeDocument/2006/relationships/hyperlink" Target="https://tribulacionproductions.bandcamp.com/album/whiskey-funeral-jesus-is-guilty" TargetMode="External"/><Relationship Id="rId60" Type="http://schemas.openxmlformats.org/officeDocument/2006/relationships/hyperlink" Target="https://youtu.be/XFpfYjrUUr4?si=h-YXq-Q80DDHkXir" TargetMode="External"/><Relationship Id="rId65" Type="http://schemas.openxmlformats.org/officeDocument/2006/relationships/hyperlink" Target="https://tribulacionproductions.bandcamp.com/album/horna-haudankylmyyden-mailla-slipcase-digipak" TargetMode="External"/><Relationship Id="rId73" Type="http://schemas.openxmlformats.org/officeDocument/2006/relationships/hyperlink" Target="https://ignishaereticum.bandcamp.com/album/luciferian-gnosis" TargetMode="External"/><Relationship Id="rId78" Type="http://schemas.openxmlformats.org/officeDocument/2006/relationships/hyperlink" Target="https://youtu.be/ISWyMUJyVIw" TargetMode="External"/><Relationship Id="rId81" Type="http://schemas.openxmlformats.org/officeDocument/2006/relationships/vmlDrawing" Target="../drawings/vmlDrawing4.v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riding-into-the-funeral-paths" TargetMode="External"/><Relationship Id="rId34" Type="http://schemas.openxmlformats.org/officeDocument/2006/relationships/hyperlink" Target="https://tribulacionproductions.bandcamp.com/album/noctis-invocat-luxuria-in-caellum-digipak" TargetMode="External"/><Relationship Id="rId50" Type="http://schemas.openxmlformats.org/officeDocument/2006/relationships/hyperlink" Target="https://tribulacionproductions.bandcamp.com/album/vritra-suppliciter-exoro-te-double-cd" TargetMode="External"/><Relationship Id="rId55" Type="http://schemas.openxmlformats.org/officeDocument/2006/relationships/hyperlink" Target="https://tribulacionproductions.bandcamp.com/album/cryfemal-malicioso-sonido-putrefacto-lp" TargetMode="External"/><Relationship Id="rId76" Type="http://schemas.openxmlformats.org/officeDocument/2006/relationships/hyperlink" Target="https://www.youtube.com/watch?v=nZDNg7aYIRI"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youtu.be/ONSwaXPE3qI?si=PmLGBZM2YlwCt9Tj"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mortuarial-avshy-dissonat-path-the-first-two-proclamations-of-hate-cd"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ouija-fathomless-hysteros-digipak" TargetMode="External"/><Relationship Id="rId45" Type="http://schemas.openxmlformats.org/officeDocument/2006/relationships/hyperlink" Target="https://www.youtube.com/watch?v=UkJ4VYyauUg&amp;t=2019s" TargetMode="External"/><Relationship Id="rId66" Type="http://schemas.openxmlformats.org/officeDocument/2006/relationships/hyperlink" Target="https://youtu.be/WhW4XG4vS1s?si=3c7irCNylwTmHs_I"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6" Type="http://schemas.openxmlformats.org/officeDocument/2006/relationships/comments" Target="../comments5.xml"/><Relationship Id="rId5" Type="http://schemas.openxmlformats.org/officeDocument/2006/relationships/vmlDrawing" Target="../drawings/vmlDrawing5.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www.tribulacionproductions.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U697"/>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5.6640625" style="42" customWidth="1"/>
    <col min="2" max="2" width="48.1640625" customWidth="1"/>
    <col min="3" max="3" width="21.6640625" style="2" customWidth="1"/>
    <col min="4" max="4" width="12.83203125" style="268" customWidth="1"/>
    <col min="5" max="5" width="18.1640625" style="33" customWidth="1"/>
    <col min="6" max="6" width="15.33203125" style="2" customWidth="1"/>
    <col min="7" max="7" width="23.33203125" style="2" customWidth="1"/>
    <col min="8" max="8" width="69.1640625" style="22" customWidth="1"/>
    <col min="9" max="9" width="9.6640625" style="280" customWidth="1"/>
    <col min="10" max="10" width="9.83203125" style="268" customWidth="1"/>
    <col min="11" max="11" width="9" customWidth="1"/>
    <col min="12" max="12" width="11.33203125" customWidth="1"/>
    <col min="14" max="14" width="15" customWidth="1"/>
    <col min="15" max="15" width="13.83203125" customWidth="1"/>
  </cols>
  <sheetData>
    <row r="1" spans="1:21" s="1" customFormat="1" ht="32" customHeight="1">
      <c r="A1" s="64"/>
      <c r="B1" s="413" t="s">
        <v>87</v>
      </c>
      <c r="C1" s="412"/>
      <c r="D1" s="267"/>
      <c r="E1" s="44"/>
      <c r="F1" s="25"/>
      <c r="G1" s="25"/>
      <c r="H1" s="22"/>
      <c r="I1" s="280"/>
      <c r="J1" s="267"/>
      <c r="U1"/>
    </row>
    <row r="2" spans="1:21" ht="15" customHeight="1">
      <c r="A2" s="42" t="s">
        <v>3203</v>
      </c>
      <c r="B2" s="68"/>
      <c r="D2" s="267"/>
      <c r="F2" s="17"/>
      <c r="G2" s="17"/>
      <c r="H2" s="1"/>
      <c r="I2" s="31"/>
      <c r="J2" s="267"/>
      <c r="U2" s="3"/>
    </row>
    <row r="3" spans="1:21" ht="15" customHeight="1" thickBot="1">
      <c r="A3" s="43" t="s">
        <v>3</v>
      </c>
      <c r="B3" s="82" t="s">
        <v>937</v>
      </c>
      <c r="D3" s="267"/>
      <c r="H3" s="352" t="s">
        <v>2336</v>
      </c>
      <c r="I3" s="31"/>
      <c r="J3" s="267"/>
      <c r="U3" s="3"/>
    </row>
    <row r="4" spans="1:21" ht="15" customHeight="1">
      <c r="A4" s="43" t="s">
        <v>1363</v>
      </c>
      <c r="B4" s="188" t="s">
        <v>85</v>
      </c>
      <c r="D4" s="267"/>
      <c r="H4" s="353" t="s">
        <v>2942</v>
      </c>
      <c r="I4" s="403" t="s">
        <v>2331</v>
      </c>
      <c r="J4" s="267"/>
      <c r="U4" s="3"/>
    </row>
    <row r="5" spans="1:21" ht="15" customHeight="1">
      <c r="A5" s="43" t="s">
        <v>5</v>
      </c>
      <c r="B5" s="83" t="s">
        <v>6</v>
      </c>
      <c r="D5" s="267"/>
      <c r="F5" s="15"/>
      <c r="G5" s="15"/>
      <c r="H5" s="354" t="s">
        <v>2333</v>
      </c>
      <c r="I5" s="356" t="s">
        <v>2331</v>
      </c>
      <c r="J5" s="267"/>
      <c r="U5" s="3"/>
    </row>
    <row r="6" spans="1:21" ht="14" customHeight="1">
      <c r="A6" s="43" t="s">
        <v>1364</v>
      </c>
      <c r="B6" s="189" t="s">
        <v>1365</v>
      </c>
      <c r="D6" s="267"/>
      <c r="F6" s="15"/>
      <c r="G6" s="348"/>
      <c r="H6" s="354" t="s">
        <v>2334</v>
      </c>
      <c r="I6" s="357" t="s">
        <v>2331</v>
      </c>
      <c r="J6" s="267"/>
      <c r="U6" s="3"/>
    </row>
    <row r="7" spans="1:21" ht="19" customHeight="1" thickBot="1">
      <c r="B7" s="155" t="s">
        <v>1420</v>
      </c>
      <c r="D7" s="267"/>
      <c r="F7" s="15"/>
      <c r="G7" s="348"/>
      <c r="H7" s="354" t="s">
        <v>2332</v>
      </c>
      <c r="I7" s="356" t="s">
        <v>2331</v>
      </c>
      <c r="J7" s="267"/>
      <c r="U7" s="3"/>
    </row>
    <row r="8" spans="1:21" ht="15" customHeight="1" thickBot="1">
      <c r="A8" s="155"/>
      <c r="B8" s="286" t="s">
        <v>1955</v>
      </c>
      <c r="C8" s="114"/>
      <c r="D8" s="267"/>
      <c r="F8" s="15"/>
      <c r="G8" s="348"/>
      <c r="H8" s="354" t="s">
        <v>2335</v>
      </c>
      <c r="I8" s="357" t="s">
        <v>2331</v>
      </c>
      <c r="J8" s="267"/>
      <c r="U8" s="3"/>
    </row>
    <row r="9" spans="1:21" ht="17" customHeight="1">
      <c r="B9" s="104" t="s">
        <v>1370</v>
      </c>
      <c r="C9" s="122"/>
      <c r="D9" s="267"/>
      <c r="F9" s="15"/>
      <c r="G9" s="15"/>
      <c r="H9" s="354" t="s">
        <v>2337</v>
      </c>
      <c r="I9" s="356" t="s">
        <v>2331</v>
      </c>
      <c r="J9" s="267"/>
      <c r="U9" s="3"/>
    </row>
    <row r="10" spans="1:21" ht="18" customHeight="1" thickBot="1">
      <c r="B10" s="104" t="s">
        <v>3201</v>
      </c>
      <c r="C10" s="67"/>
      <c r="D10" s="267"/>
      <c r="F10" s="15"/>
      <c r="G10" s="15"/>
      <c r="H10" s="355" t="s">
        <v>2394</v>
      </c>
      <c r="I10" s="421" t="s">
        <v>2331</v>
      </c>
      <c r="J10" s="267"/>
      <c r="U10" s="3"/>
    </row>
    <row r="11" spans="1:21" ht="17" customHeight="1" thickBot="1">
      <c r="B11" s="104" t="s">
        <v>3200</v>
      </c>
      <c r="C11" s="81"/>
      <c r="H11" s="42"/>
      <c r="I11" s="19"/>
      <c r="U11" s="3"/>
    </row>
    <row r="12" spans="1:21" ht="18" customHeight="1" thickBot="1">
      <c r="A12" s="42" t="s">
        <v>865</v>
      </c>
      <c r="B12" s="190" t="s">
        <v>1384</v>
      </c>
      <c r="C12" s="191"/>
      <c r="H12" s="349" t="s">
        <v>2303</v>
      </c>
      <c r="I12" s="347"/>
      <c r="U12" s="3"/>
    </row>
    <row r="13" spans="1:21" ht="15" customHeight="1" thickBot="1">
      <c r="B13" s="196" t="s">
        <v>1954</v>
      </c>
      <c r="C13" s="197"/>
      <c r="H13" s="346" t="s">
        <v>2302</v>
      </c>
      <c r="I13" s="347"/>
      <c r="U13" s="3"/>
    </row>
    <row r="14" spans="1:21" ht="15" customHeight="1" thickBot="1">
      <c r="A14" s="66"/>
      <c r="B14" s="6"/>
      <c r="C14" s="6"/>
      <c r="E14" s="34"/>
      <c r="F14" s="6"/>
      <c r="G14" s="6"/>
      <c r="H14" s="23"/>
      <c r="I14" s="231"/>
      <c r="U14" s="3"/>
    </row>
    <row r="15" spans="1:21" ht="29" customHeight="1" thickBot="1">
      <c r="A15" s="160" t="s">
        <v>14</v>
      </c>
      <c r="B15" s="154" t="s">
        <v>15</v>
      </c>
      <c r="C15" s="161" t="s">
        <v>16</v>
      </c>
      <c r="D15" s="282" t="s">
        <v>3119</v>
      </c>
      <c r="E15" s="73" t="s">
        <v>7</v>
      </c>
      <c r="F15" s="72" t="s">
        <v>17</v>
      </c>
      <c r="G15" s="73" t="s">
        <v>18</v>
      </c>
      <c r="H15" s="72" t="s">
        <v>598</v>
      </c>
      <c r="I15" s="305" t="s">
        <v>9</v>
      </c>
      <c r="J15" s="270" t="s">
        <v>52</v>
      </c>
      <c r="K15" s="168" t="s">
        <v>82</v>
      </c>
      <c r="L15" s="169" t="s">
        <v>83</v>
      </c>
      <c r="M15" s="116"/>
    </row>
    <row r="16" spans="1:21" s="3" customFormat="1" ht="15" customHeight="1" thickBot="1">
      <c r="A16" s="418">
        <v>1349</v>
      </c>
      <c r="B16" s="254" t="s">
        <v>3015</v>
      </c>
      <c r="C16" s="136" t="s">
        <v>95</v>
      </c>
      <c r="D16" s="241">
        <v>69000</v>
      </c>
      <c r="E16" s="236" t="s">
        <v>115</v>
      </c>
      <c r="F16" s="236" t="s">
        <v>25</v>
      </c>
      <c r="G16" s="236" t="s">
        <v>49</v>
      </c>
      <c r="H16" s="130" t="s">
        <v>3016</v>
      </c>
      <c r="I16" s="380" t="s">
        <v>10</v>
      </c>
      <c r="J16" s="265">
        <f>D16/3900</f>
        <v>17.692307692307693</v>
      </c>
      <c r="K16" s="236"/>
      <c r="L16" s="90">
        <f>D16*K16</f>
        <v>0</v>
      </c>
      <c r="M16" s="116"/>
      <c r="N16"/>
      <c r="O16"/>
      <c r="P16"/>
      <c r="Q16"/>
      <c r="R16"/>
    </row>
    <row r="17" spans="1:20" s="3" customFormat="1" ht="15" customHeight="1" thickBot="1">
      <c r="A17" s="217" t="s">
        <v>864</v>
      </c>
      <c r="B17" s="292" t="s">
        <v>1616</v>
      </c>
      <c r="C17" s="294" t="s">
        <v>2502</v>
      </c>
      <c r="D17" s="243">
        <v>99000</v>
      </c>
      <c r="E17" s="299" t="s">
        <v>115</v>
      </c>
      <c r="F17" s="299" t="s">
        <v>25</v>
      </c>
      <c r="G17" s="87" t="s">
        <v>49</v>
      </c>
      <c r="H17" s="60" t="s">
        <v>2503</v>
      </c>
      <c r="I17" s="296" t="s">
        <v>10</v>
      </c>
      <c r="J17" s="265">
        <f>D17/3900</f>
        <v>25.384615384615383</v>
      </c>
      <c r="K17" s="87"/>
      <c r="L17" s="90">
        <f>D17*K17</f>
        <v>0</v>
      </c>
      <c r="M17" s="116"/>
      <c r="N17" s="172" t="s">
        <v>1361</v>
      </c>
      <c r="O17" s="173">
        <f>L693</f>
        <v>0</v>
      </c>
    </row>
    <row r="18" spans="1:20" s="3" customFormat="1" ht="15" customHeight="1" thickBot="1">
      <c r="A18" s="217" t="s">
        <v>864</v>
      </c>
      <c r="B18" s="292" t="s">
        <v>2391</v>
      </c>
      <c r="C18" s="294" t="s">
        <v>2502</v>
      </c>
      <c r="D18" s="243">
        <v>69000</v>
      </c>
      <c r="E18" s="299" t="s">
        <v>115</v>
      </c>
      <c r="F18" s="299" t="s">
        <v>25</v>
      </c>
      <c r="G18" s="87" t="s">
        <v>49</v>
      </c>
      <c r="H18" s="60" t="s">
        <v>3030</v>
      </c>
      <c r="I18" s="371" t="s">
        <v>10</v>
      </c>
      <c r="J18" s="265">
        <f>D18/3900</f>
        <v>17.692307692307693</v>
      </c>
      <c r="K18" s="87"/>
      <c r="L18" s="90">
        <f>D18*K18</f>
        <v>0</v>
      </c>
      <c r="M18" s="116"/>
      <c r="N18" s="359" t="s">
        <v>1615</v>
      </c>
      <c r="O18" s="415">
        <f>'Vinilos '!O19+Tapes!O18+Releases!K88+'Camisetas, Parches &amp; Otros'!I23</f>
        <v>0</v>
      </c>
      <c r="P18"/>
      <c r="Q18"/>
      <c r="R18"/>
    </row>
    <row r="19" spans="1:20" ht="15" customHeight="1" thickBot="1">
      <c r="A19" s="214" t="s">
        <v>1838</v>
      </c>
      <c r="B19" s="101" t="s">
        <v>1839</v>
      </c>
      <c r="C19" s="102" t="s">
        <v>1058</v>
      </c>
      <c r="D19" s="244">
        <v>89000</v>
      </c>
      <c r="E19" s="87" t="s">
        <v>339</v>
      </c>
      <c r="F19" s="87" t="s">
        <v>23</v>
      </c>
      <c r="G19" s="87" t="s">
        <v>896</v>
      </c>
      <c r="H19" s="60" t="s">
        <v>1840</v>
      </c>
      <c r="I19" s="274" t="s">
        <v>10</v>
      </c>
      <c r="J19" s="265">
        <f>D19/3900</f>
        <v>22.820512820512821</v>
      </c>
      <c r="K19" s="87"/>
      <c r="L19" s="90">
        <f>D19*K19</f>
        <v>0</v>
      </c>
      <c r="M19" s="116"/>
      <c r="N19" s="359" t="s">
        <v>2973</v>
      </c>
      <c r="O19" s="415">
        <v>14500</v>
      </c>
    </row>
    <row r="20" spans="1:20" ht="15" customHeight="1" thickBot="1">
      <c r="A20" s="218" t="s">
        <v>643</v>
      </c>
      <c r="B20" s="101" t="s">
        <v>644</v>
      </c>
      <c r="C20" s="102" t="s">
        <v>199</v>
      </c>
      <c r="D20" s="243">
        <v>30000</v>
      </c>
      <c r="E20" s="237" t="s">
        <v>376</v>
      </c>
      <c r="F20" s="87" t="s">
        <v>73</v>
      </c>
      <c r="G20" s="87" t="s">
        <v>34</v>
      </c>
      <c r="H20" s="60" t="s">
        <v>653</v>
      </c>
      <c r="I20" s="273" t="s">
        <v>10</v>
      </c>
      <c r="J20" s="265">
        <f>D20/3900</f>
        <v>7.6923076923076925</v>
      </c>
      <c r="K20" s="87"/>
      <c r="L20" s="90">
        <f>D20*K20</f>
        <v>0</v>
      </c>
      <c r="M20" s="116"/>
      <c r="O20" s="416">
        <f>O17+O18+O19</f>
        <v>14500</v>
      </c>
    </row>
    <row r="21" spans="1:20" ht="15" customHeight="1">
      <c r="A21" s="215" t="s">
        <v>1204</v>
      </c>
      <c r="B21" s="101" t="s">
        <v>1205</v>
      </c>
      <c r="C21" s="16" t="s">
        <v>95</v>
      </c>
      <c r="D21" s="243">
        <v>36000</v>
      </c>
      <c r="E21" s="87" t="s">
        <v>1203</v>
      </c>
      <c r="F21" s="87" t="s">
        <v>29</v>
      </c>
      <c r="G21" s="87" t="s">
        <v>75</v>
      </c>
      <c r="H21" s="60" t="s">
        <v>1206</v>
      </c>
      <c r="I21" s="272" t="s">
        <v>10</v>
      </c>
      <c r="J21" s="265">
        <f>D21/3900</f>
        <v>9.2307692307692299</v>
      </c>
      <c r="K21" s="87"/>
      <c r="L21" s="90">
        <f>D21*K21</f>
        <v>0</v>
      </c>
      <c r="M21" s="116"/>
      <c r="O21" s="80"/>
    </row>
    <row r="22" spans="1:20" s="3" customFormat="1" ht="15" customHeight="1">
      <c r="A22" s="215" t="s">
        <v>325</v>
      </c>
      <c r="B22" s="101" t="s">
        <v>343</v>
      </c>
      <c r="C22" s="102" t="s">
        <v>1</v>
      </c>
      <c r="D22" s="243">
        <v>47000</v>
      </c>
      <c r="E22" s="87" t="s">
        <v>324</v>
      </c>
      <c r="F22" s="87" t="s">
        <v>38</v>
      </c>
      <c r="G22" s="87" t="s">
        <v>1042</v>
      </c>
      <c r="H22" s="60" t="s">
        <v>265</v>
      </c>
      <c r="I22" s="273" t="s">
        <v>10</v>
      </c>
      <c r="J22" s="265">
        <f>D22/3900</f>
        <v>12.051282051282051</v>
      </c>
      <c r="K22" s="87"/>
      <c r="L22" s="90">
        <f>D22*K22</f>
        <v>0</v>
      </c>
      <c r="M22" s="116"/>
      <c r="N22"/>
      <c r="O22" s="80"/>
      <c r="P22"/>
      <c r="Q22"/>
      <c r="R22"/>
      <c r="S22"/>
      <c r="T22"/>
    </row>
    <row r="23" spans="1:20" ht="15" customHeight="1">
      <c r="A23" s="215" t="s">
        <v>325</v>
      </c>
      <c r="B23" s="101" t="s">
        <v>963</v>
      </c>
      <c r="C23" s="16" t="s">
        <v>1</v>
      </c>
      <c r="D23" s="244">
        <v>47000</v>
      </c>
      <c r="E23" s="87" t="s">
        <v>324</v>
      </c>
      <c r="F23" s="87" t="s">
        <v>38</v>
      </c>
      <c r="G23" s="87" t="s">
        <v>1042</v>
      </c>
      <c r="H23" s="60" t="s">
        <v>298</v>
      </c>
      <c r="I23" s="274" t="s">
        <v>10</v>
      </c>
      <c r="J23" s="265">
        <f>D23/3900</f>
        <v>12.051282051282051</v>
      </c>
      <c r="K23" s="87"/>
      <c r="L23" s="90">
        <f>D23*K23</f>
        <v>0</v>
      </c>
      <c r="O23" s="80"/>
    </row>
    <row r="24" spans="1:20" s="77" customFormat="1" ht="15" customHeight="1">
      <c r="A24" s="215" t="s">
        <v>325</v>
      </c>
      <c r="B24" s="156" t="s">
        <v>1232</v>
      </c>
      <c r="C24" s="157" t="s">
        <v>1</v>
      </c>
      <c r="D24" s="244">
        <v>47000</v>
      </c>
      <c r="E24" s="237" t="s">
        <v>324</v>
      </c>
      <c r="F24" s="237" t="s">
        <v>38</v>
      </c>
      <c r="G24" s="87" t="s">
        <v>1042</v>
      </c>
      <c r="H24" s="99" t="s">
        <v>390</v>
      </c>
      <c r="I24" s="308" t="s">
        <v>10</v>
      </c>
      <c r="J24" s="265">
        <f>D24/3900</f>
        <v>12.051282051282051</v>
      </c>
      <c r="K24" s="87"/>
      <c r="L24" s="90">
        <f>D24*K24</f>
        <v>0</v>
      </c>
      <c r="M24"/>
      <c r="N24"/>
      <c r="O24" s="80"/>
      <c r="P24"/>
      <c r="Q24"/>
    </row>
    <row r="25" spans="1:20" s="77" customFormat="1" ht="15" customHeight="1">
      <c r="A25" s="215" t="s">
        <v>325</v>
      </c>
      <c r="B25" s="156" t="s">
        <v>964</v>
      </c>
      <c r="C25" s="170" t="s">
        <v>1</v>
      </c>
      <c r="D25" s="244">
        <v>47000</v>
      </c>
      <c r="E25" s="237" t="s">
        <v>324</v>
      </c>
      <c r="F25" s="237" t="s">
        <v>38</v>
      </c>
      <c r="G25" s="87" t="s">
        <v>1042</v>
      </c>
      <c r="H25" s="99" t="s">
        <v>299</v>
      </c>
      <c r="I25" s="279" t="s">
        <v>10</v>
      </c>
      <c r="J25" s="265">
        <f>D25/3900</f>
        <v>12.051282051282051</v>
      </c>
      <c r="K25" s="87"/>
      <c r="L25" s="90">
        <f>D25*K25</f>
        <v>0</v>
      </c>
      <c r="M25"/>
      <c r="N25"/>
      <c r="O25" s="80"/>
      <c r="P25"/>
      <c r="Q25"/>
    </row>
    <row r="26" spans="1:20" s="77" customFormat="1" ht="15" customHeight="1">
      <c r="A26" s="215" t="s">
        <v>325</v>
      </c>
      <c r="B26" s="108" t="s">
        <v>2358</v>
      </c>
      <c r="C26" s="16" t="s">
        <v>1</v>
      </c>
      <c r="D26" s="244">
        <v>36000</v>
      </c>
      <c r="E26" s="87" t="s">
        <v>254</v>
      </c>
      <c r="F26" s="87" t="s">
        <v>38</v>
      </c>
      <c r="G26" s="87" t="s">
        <v>1042</v>
      </c>
      <c r="H26" s="60" t="s">
        <v>2359</v>
      </c>
      <c r="I26" s="298" t="s">
        <v>10</v>
      </c>
      <c r="J26" s="265">
        <f>D26/3900</f>
        <v>9.2307692307692299</v>
      </c>
      <c r="K26" s="87"/>
      <c r="L26" s="90">
        <f>D26*K26</f>
        <v>0</v>
      </c>
      <c r="M26"/>
      <c r="N26"/>
      <c r="O26" s="80"/>
      <c r="P26"/>
      <c r="Q26"/>
    </row>
    <row r="27" spans="1:20" s="77" customFormat="1" ht="15" customHeight="1">
      <c r="A27" s="214" t="s">
        <v>2506</v>
      </c>
      <c r="B27" s="108" t="s">
        <v>2507</v>
      </c>
      <c r="C27" s="102" t="s">
        <v>137</v>
      </c>
      <c r="D27" s="244">
        <v>62000</v>
      </c>
      <c r="E27" s="87" t="s">
        <v>121</v>
      </c>
      <c r="F27" s="87" t="s">
        <v>29</v>
      </c>
      <c r="G27" s="87" t="s">
        <v>75</v>
      </c>
      <c r="H27" s="60" t="s">
        <v>2508</v>
      </c>
      <c r="I27" s="89" t="s">
        <v>10</v>
      </c>
      <c r="J27" s="265">
        <f>D27/3900</f>
        <v>15.897435897435898</v>
      </c>
      <c r="K27" s="87"/>
      <c r="L27" s="90">
        <f>D27*K27</f>
        <v>0</v>
      </c>
      <c r="M27"/>
      <c r="N27"/>
      <c r="O27" s="80"/>
      <c r="P27"/>
      <c r="Q27"/>
    </row>
    <row r="28" spans="1:20" s="77" customFormat="1" ht="15" customHeight="1">
      <c r="A28" s="217" t="s">
        <v>2963</v>
      </c>
      <c r="B28" s="101" t="s">
        <v>2964</v>
      </c>
      <c r="C28" s="102" t="s">
        <v>1</v>
      </c>
      <c r="D28" s="244">
        <v>36000</v>
      </c>
      <c r="E28" s="87" t="s">
        <v>2692</v>
      </c>
      <c r="F28" s="87" t="s">
        <v>581</v>
      </c>
      <c r="G28" s="87" t="s">
        <v>49</v>
      </c>
      <c r="H28" s="60" t="s">
        <v>239</v>
      </c>
      <c r="I28" s="369" t="s">
        <v>10</v>
      </c>
      <c r="J28" s="265">
        <f>D28/3900</f>
        <v>9.2307692307692299</v>
      </c>
      <c r="K28" s="87"/>
      <c r="L28" s="90">
        <f>D28*K28</f>
        <v>0</v>
      </c>
      <c r="M28"/>
      <c r="N28"/>
      <c r="O28" s="80"/>
      <c r="P28"/>
      <c r="Q28"/>
    </row>
    <row r="29" spans="1:20" ht="15" customHeight="1">
      <c r="A29" s="214" t="s">
        <v>1202</v>
      </c>
      <c r="B29" s="101" t="s">
        <v>2966</v>
      </c>
      <c r="C29" s="102" t="s">
        <v>198</v>
      </c>
      <c r="D29" s="244">
        <v>40000</v>
      </c>
      <c r="E29" s="87" t="s">
        <v>376</v>
      </c>
      <c r="F29" s="87" t="s">
        <v>60</v>
      </c>
      <c r="G29" s="87" t="s">
        <v>1052</v>
      </c>
      <c r="H29" s="60" t="s">
        <v>2967</v>
      </c>
      <c r="I29" s="20" t="s">
        <v>10</v>
      </c>
      <c r="J29" s="265">
        <f>D29/3900</f>
        <v>10.256410256410257</v>
      </c>
      <c r="K29" s="87"/>
      <c r="L29" s="90">
        <f>D29*K29</f>
        <v>0</v>
      </c>
      <c r="M29" s="116"/>
      <c r="O29" s="80"/>
    </row>
    <row r="30" spans="1:20" ht="15" customHeight="1">
      <c r="A30" s="214" t="s">
        <v>1202</v>
      </c>
      <c r="B30" s="108" t="s">
        <v>2968</v>
      </c>
      <c r="C30" s="102" t="s">
        <v>198</v>
      </c>
      <c r="D30" s="243">
        <v>40000</v>
      </c>
      <c r="E30" s="87" t="s">
        <v>376</v>
      </c>
      <c r="F30" s="87" t="s">
        <v>60</v>
      </c>
      <c r="G30" s="87" t="s">
        <v>1052</v>
      </c>
      <c r="H30" s="60" t="s">
        <v>2969</v>
      </c>
      <c r="I30" s="20" t="s">
        <v>10</v>
      </c>
      <c r="J30" s="265">
        <f>D30/3900</f>
        <v>10.256410256410257</v>
      </c>
      <c r="K30" s="87"/>
      <c r="L30" s="90">
        <f>D30*K30</f>
        <v>0</v>
      </c>
      <c r="M30" s="116"/>
      <c r="O30" s="80"/>
    </row>
    <row r="31" spans="1:20" ht="15" customHeight="1">
      <c r="A31" s="214" t="s">
        <v>812</v>
      </c>
      <c r="B31" s="32" t="s">
        <v>813</v>
      </c>
      <c r="C31" s="102" t="s">
        <v>199</v>
      </c>
      <c r="D31" s="243">
        <v>56000</v>
      </c>
      <c r="E31" s="87" t="s">
        <v>130</v>
      </c>
      <c r="F31" s="87" t="s">
        <v>60</v>
      </c>
      <c r="G31" s="87" t="s">
        <v>49</v>
      </c>
      <c r="H31" s="60" t="s">
        <v>814</v>
      </c>
      <c r="I31" s="273" t="s">
        <v>10</v>
      </c>
      <c r="J31" s="265">
        <f>D31/3900</f>
        <v>14.358974358974359</v>
      </c>
      <c r="K31" s="87"/>
      <c r="L31" s="90">
        <f>D31*K31</f>
        <v>0</v>
      </c>
      <c r="M31" s="116"/>
      <c r="O31" s="80"/>
    </row>
    <row r="32" spans="1:20" ht="15" customHeight="1">
      <c r="A32" s="214" t="s">
        <v>2374</v>
      </c>
      <c r="B32" s="156" t="s">
        <v>2375</v>
      </c>
      <c r="C32" s="157" t="s">
        <v>1</v>
      </c>
      <c r="D32" s="244">
        <v>36000</v>
      </c>
      <c r="E32" s="237" t="s">
        <v>76</v>
      </c>
      <c r="F32" s="237" t="s">
        <v>57</v>
      </c>
      <c r="G32" s="87" t="s">
        <v>49</v>
      </c>
      <c r="H32" s="99" t="s">
        <v>2373</v>
      </c>
      <c r="I32" s="175" t="s">
        <v>10</v>
      </c>
      <c r="J32" s="265">
        <f>D32/3900</f>
        <v>9.2307692307692299</v>
      </c>
      <c r="K32" s="87"/>
      <c r="L32" s="90">
        <f>D32*K32</f>
        <v>0</v>
      </c>
      <c r="M32" s="116"/>
      <c r="O32" s="80"/>
    </row>
    <row r="33" spans="1:15" ht="15" customHeight="1">
      <c r="A33" s="214" t="s">
        <v>2455</v>
      </c>
      <c r="B33" s="101" t="s">
        <v>2456</v>
      </c>
      <c r="C33" s="102" t="s">
        <v>1</v>
      </c>
      <c r="D33" s="244">
        <v>30000</v>
      </c>
      <c r="E33" s="87" t="s">
        <v>376</v>
      </c>
      <c r="F33" s="87" t="s">
        <v>12</v>
      </c>
      <c r="G33" s="87" t="s">
        <v>2458</v>
      </c>
      <c r="H33" s="60" t="s">
        <v>2457</v>
      </c>
      <c r="I33" s="92" t="s">
        <v>10</v>
      </c>
      <c r="J33" s="265">
        <f>D33/3900</f>
        <v>7.6923076923076925</v>
      </c>
      <c r="K33" s="87"/>
      <c r="L33" s="90">
        <f>D33*K33</f>
        <v>0</v>
      </c>
      <c r="M33" s="116"/>
      <c r="O33" s="80"/>
    </row>
    <row r="34" spans="1:15" ht="15" customHeight="1">
      <c r="A34" s="217" t="s">
        <v>1111</v>
      </c>
      <c r="B34" s="103" t="s">
        <v>1112</v>
      </c>
      <c r="C34" s="136" t="s">
        <v>151</v>
      </c>
      <c r="D34" s="247">
        <v>72000</v>
      </c>
      <c r="E34" s="87" t="s">
        <v>115</v>
      </c>
      <c r="F34" s="87" t="s">
        <v>21</v>
      </c>
      <c r="G34" s="87" t="s">
        <v>36</v>
      </c>
      <c r="H34" s="60" t="s">
        <v>1113</v>
      </c>
      <c r="I34" s="92" t="s">
        <v>10</v>
      </c>
      <c r="J34" s="265">
        <f>D34/3900</f>
        <v>18.46153846153846</v>
      </c>
      <c r="K34" s="87"/>
      <c r="L34" s="90">
        <f>D34*K34</f>
        <v>0</v>
      </c>
      <c r="M34" s="116"/>
      <c r="O34" s="80"/>
    </row>
    <row r="35" spans="1:15" ht="15" customHeight="1">
      <c r="A35" s="217" t="s">
        <v>2511</v>
      </c>
      <c r="B35" s="101" t="s">
        <v>2512</v>
      </c>
      <c r="C35" s="102" t="s">
        <v>95</v>
      </c>
      <c r="D35" s="244">
        <v>56000</v>
      </c>
      <c r="E35" s="87" t="s">
        <v>281</v>
      </c>
      <c r="F35" s="87" t="s">
        <v>29</v>
      </c>
      <c r="G35" s="87" t="s">
        <v>49</v>
      </c>
      <c r="H35" s="60" t="s">
        <v>2513</v>
      </c>
      <c r="I35" s="89" t="s">
        <v>10</v>
      </c>
      <c r="J35" s="265">
        <f>D35/3900</f>
        <v>14.358974358974359</v>
      </c>
      <c r="K35" s="87"/>
      <c r="L35" s="90">
        <f>D35*K35</f>
        <v>0</v>
      </c>
      <c r="M35" s="116"/>
      <c r="O35" s="80"/>
    </row>
    <row r="36" spans="1:15" ht="15" customHeight="1">
      <c r="A36" s="217" t="s">
        <v>2511</v>
      </c>
      <c r="B36" s="103" t="s">
        <v>2514</v>
      </c>
      <c r="C36" s="102" t="s">
        <v>95</v>
      </c>
      <c r="D36" s="244">
        <v>54000</v>
      </c>
      <c r="E36" s="87" t="s">
        <v>281</v>
      </c>
      <c r="F36" s="87" t="s">
        <v>29</v>
      </c>
      <c r="G36" s="87" t="s">
        <v>49</v>
      </c>
      <c r="H36" s="60" t="s">
        <v>2515</v>
      </c>
      <c r="I36" s="89" t="s">
        <v>10</v>
      </c>
      <c r="J36" s="265">
        <f>D36/3900</f>
        <v>13.846153846153847</v>
      </c>
      <c r="K36" s="87"/>
      <c r="L36" s="90">
        <f>D36*K36</f>
        <v>0</v>
      </c>
      <c r="M36" s="116"/>
      <c r="O36" s="80"/>
    </row>
    <row r="37" spans="1:15" ht="15" customHeight="1">
      <c r="A37" s="214" t="s">
        <v>71</v>
      </c>
      <c r="B37" s="32" t="s">
        <v>70</v>
      </c>
      <c r="C37" s="102" t="s">
        <v>199</v>
      </c>
      <c r="D37" s="244">
        <v>29000</v>
      </c>
      <c r="E37" s="87" t="s">
        <v>376</v>
      </c>
      <c r="F37" s="87" t="s">
        <v>56</v>
      </c>
      <c r="G37" s="87" t="s">
        <v>49</v>
      </c>
      <c r="H37" s="60" t="s">
        <v>72</v>
      </c>
      <c r="I37" s="274" t="s">
        <v>10</v>
      </c>
      <c r="J37" s="265">
        <f>D37/3900</f>
        <v>7.4358974358974361</v>
      </c>
      <c r="K37" s="87"/>
      <c r="L37" s="90">
        <f>D37*K37</f>
        <v>0</v>
      </c>
      <c r="M37" s="116"/>
      <c r="O37" s="80"/>
    </row>
    <row r="38" spans="1:15" ht="15" customHeight="1">
      <c r="A38" s="215" t="s">
        <v>1207</v>
      </c>
      <c r="B38" s="108" t="s">
        <v>1208</v>
      </c>
      <c r="C38" s="16" t="s">
        <v>1</v>
      </c>
      <c r="D38" s="244">
        <v>32000</v>
      </c>
      <c r="E38" s="87" t="s">
        <v>1209</v>
      </c>
      <c r="F38" s="87" t="s">
        <v>21</v>
      </c>
      <c r="G38" s="87" t="s">
        <v>1095</v>
      </c>
      <c r="H38" s="60" t="s">
        <v>523</v>
      </c>
      <c r="I38" s="275" t="s">
        <v>10</v>
      </c>
      <c r="J38" s="265">
        <f>D38/3900</f>
        <v>8.2051282051282044</v>
      </c>
      <c r="K38" s="87"/>
      <c r="L38" s="90">
        <f>D38*K38</f>
        <v>0</v>
      </c>
      <c r="O38" s="80"/>
    </row>
    <row r="39" spans="1:15" ht="15" customHeight="1">
      <c r="A39" s="214" t="s">
        <v>1556</v>
      </c>
      <c r="B39" s="101" t="s">
        <v>1555</v>
      </c>
      <c r="C39" s="16" t="s">
        <v>1</v>
      </c>
      <c r="D39" s="244">
        <v>49000</v>
      </c>
      <c r="E39" s="87" t="s">
        <v>1521</v>
      </c>
      <c r="F39" s="87" t="s">
        <v>29</v>
      </c>
      <c r="G39" s="87" t="s">
        <v>75</v>
      </c>
      <c r="H39" s="60" t="s">
        <v>1536</v>
      </c>
      <c r="I39" s="275" t="s">
        <v>10</v>
      </c>
      <c r="J39" s="265">
        <f>D39/3900</f>
        <v>12.564102564102564</v>
      </c>
      <c r="K39" s="87"/>
      <c r="L39" s="90">
        <f>D39*K39</f>
        <v>0</v>
      </c>
      <c r="O39" s="80"/>
    </row>
    <row r="40" spans="1:15" ht="15" customHeight="1">
      <c r="A40" s="217" t="s">
        <v>826</v>
      </c>
      <c r="B40" s="101" t="s">
        <v>827</v>
      </c>
      <c r="C40" s="102" t="s">
        <v>95</v>
      </c>
      <c r="D40" s="243">
        <v>39000</v>
      </c>
      <c r="E40" s="87" t="s">
        <v>828</v>
      </c>
      <c r="F40" s="87" t="s">
        <v>23</v>
      </c>
      <c r="G40" s="87" t="s">
        <v>49</v>
      </c>
      <c r="H40" s="60" t="s">
        <v>450</v>
      </c>
      <c r="I40" s="273" t="s">
        <v>10</v>
      </c>
      <c r="J40" s="265">
        <f>D40/3900</f>
        <v>10</v>
      </c>
      <c r="K40" s="87"/>
      <c r="L40" s="90">
        <f>D40*K40</f>
        <v>0</v>
      </c>
      <c r="O40" s="80"/>
    </row>
    <row r="41" spans="1:15" ht="15" customHeight="1">
      <c r="A41" s="214" t="s">
        <v>88</v>
      </c>
      <c r="B41" s="32" t="s">
        <v>89</v>
      </c>
      <c r="C41" s="16" t="s">
        <v>1</v>
      </c>
      <c r="D41" s="244">
        <v>24000</v>
      </c>
      <c r="E41" s="87" t="s">
        <v>376</v>
      </c>
      <c r="F41" s="87" t="s">
        <v>22</v>
      </c>
      <c r="G41" s="87" t="s">
        <v>1042</v>
      </c>
      <c r="H41" s="60" t="s">
        <v>90</v>
      </c>
      <c r="I41" s="274" t="s">
        <v>10</v>
      </c>
      <c r="J41" s="265">
        <f>D41/3900</f>
        <v>6.1538461538461542</v>
      </c>
      <c r="K41" s="87"/>
      <c r="L41" s="90">
        <f>D41*K41</f>
        <v>0</v>
      </c>
      <c r="M41" s="116"/>
      <c r="O41" s="80"/>
    </row>
    <row r="42" spans="1:15" ht="15" customHeight="1">
      <c r="A42" s="213" t="s">
        <v>2382</v>
      </c>
      <c r="B42" s="101" t="s">
        <v>2383</v>
      </c>
      <c r="C42" s="102" t="s">
        <v>1</v>
      </c>
      <c r="D42" s="244">
        <v>39000</v>
      </c>
      <c r="E42" s="87" t="s">
        <v>254</v>
      </c>
      <c r="F42" s="87" t="s">
        <v>23</v>
      </c>
      <c r="G42" s="87" t="s">
        <v>75</v>
      </c>
      <c r="H42" s="60" t="s">
        <v>901</v>
      </c>
      <c r="I42" s="89" t="s">
        <v>10</v>
      </c>
      <c r="J42" s="265">
        <f>D42/3900</f>
        <v>10</v>
      </c>
      <c r="K42" s="87"/>
      <c r="L42" s="90">
        <f>D42*K42</f>
        <v>0</v>
      </c>
      <c r="O42" s="80"/>
    </row>
    <row r="43" spans="1:15" ht="15" customHeight="1">
      <c r="A43" s="216" t="s">
        <v>1754</v>
      </c>
      <c r="B43" s="101" t="s">
        <v>1755</v>
      </c>
      <c r="C43" s="102" t="s">
        <v>95</v>
      </c>
      <c r="D43" s="244">
        <v>48000</v>
      </c>
      <c r="E43" s="87" t="s">
        <v>1501</v>
      </c>
      <c r="F43" s="87" t="s">
        <v>80</v>
      </c>
      <c r="G43" s="87" t="s">
        <v>1041</v>
      </c>
      <c r="H43" s="60" t="s">
        <v>1756</v>
      </c>
      <c r="I43" s="273" t="s">
        <v>10</v>
      </c>
      <c r="J43" s="265">
        <f>D43/3900</f>
        <v>12.307692307692308</v>
      </c>
      <c r="K43" s="87"/>
      <c r="L43" s="90">
        <f>D43*K43</f>
        <v>0</v>
      </c>
      <c r="M43" s="116"/>
      <c r="O43" s="80"/>
    </row>
    <row r="44" spans="1:15" ht="15" customHeight="1">
      <c r="A44" s="215" t="s">
        <v>2517</v>
      </c>
      <c r="B44" s="101" t="s">
        <v>2518</v>
      </c>
      <c r="C44" s="102" t="s">
        <v>95</v>
      </c>
      <c r="D44" s="244">
        <v>54000</v>
      </c>
      <c r="E44" s="87" t="s">
        <v>115</v>
      </c>
      <c r="F44" s="87" t="s">
        <v>31</v>
      </c>
      <c r="G44" s="87" t="s">
        <v>49</v>
      </c>
      <c r="H44" s="60" t="s">
        <v>2519</v>
      </c>
      <c r="I44" s="92" t="s">
        <v>10</v>
      </c>
      <c r="J44" s="265">
        <f>D44/3900</f>
        <v>13.846153846153847</v>
      </c>
      <c r="K44" s="87"/>
      <c r="L44" s="90">
        <f>D44*K44</f>
        <v>0</v>
      </c>
      <c r="M44" s="116"/>
      <c r="O44" s="80"/>
    </row>
    <row r="45" spans="1:15" ht="15" customHeight="1">
      <c r="A45" s="214" t="s">
        <v>2365</v>
      </c>
      <c r="B45" s="108" t="s">
        <v>2366</v>
      </c>
      <c r="C45" s="102" t="s">
        <v>1</v>
      </c>
      <c r="D45" s="243">
        <v>34000</v>
      </c>
      <c r="E45" s="87" t="s">
        <v>76</v>
      </c>
      <c r="F45" s="87" t="s">
        <v>98</v>
      </c>
      <c r="G45" s="87" t="s">
        <v>49</v>
      </c>
      <c r="H45" s="60" t="s">
        <v>2367</v>
      </c>
      <c r="I45" s="275" t="s">
        <v>10</v>
      </c>
      <c r="J45" s="265">
        <f>D45/3900</f>
        <v>8.7179487179487172</v>
      </c>
      <c r="K45" s="87"/>
      <c r="L45" s="90">
        <f>D45*K45</f>
        <v>0</v>
      </c>
      <c r="M45" s="116"/>
      <c r="O45" s="80"/>
    </row>
    <row r="46" spans="1:15" ht="15" customHeight="1">
      <c r="A46" s="214" t="s">
        <v>1167</v>
      </c>
      <c r="B46" s="101" t="s">
        <v>1168</v>
      </c>
      <c r="C46" s="102" t="s">
        <v>1</v>
      </c>
      <c r="D46" s="244">
        <v>44000</v>
      </c>
      <c r="E46" s="87" t="s">
        <v>102</v>
      </c>
      <c r="F46" s="87" t="s">
        <v>32</v>
      </c>
      <c r="G46" s="87" t="s">
        <v>1044</v>
      </c>
      <c r="H46" s="60" t="s">
        <v>667</v>
      </c>
      <c r="I46" s="275" t="s">
        <v>10</v>
      </c>
      <c r="J46" s="265">
        <f>D46/3900</f>
        <v>11.282051282051283</v>
      </c>
      <c r="K46" s="87"/>
      <c r="L46" s="90">
        <f>D46*K46</f>
        <v>0</v>
      </c>
      <c r="M46" s="116"/>
      <c r="O46" s="80"/>
    </row>
    <row r="47" spans="1:15" ht="15" customHeight="1">
      <c r="A47" s="215" t="s">
        <v>466</v>
      </c>
      <c r="B47" s="101" t="s">
        <v>467</v>
      </c>
      <c r="C47" s="102" t="s">
        <v>95</v>
      </c>
      <c r="D47" s="244">
        <v>26000</v>
      </c>
      <c r="E47" s="87" t="s">
        <v>376</v>
      </c>
      <c r="F47" s="87" t="s">
        <v>33</v>
      </c>
      <c r="G47" s="87" t="s">
        <v>49</v>
      </c>
      <c r="H47" s="60" t="s">
        <v>468</v>
      </c>
      <c r="I47" s="274" t="s">
        <v>10</v>
      </c>
      <c r="J47" s="265">
        <f>D47/3900</f>
        <v>6.666666666666667</v>
      </c>
      <c r="K47" s="87"/>
      <c r="L47" s="90">
        <f>D47*K47</f>
        <v>0</v>
      </c>
      <c r="M47" s="116"/>
      <c r="O47" s="80"/>
    </row>
    <row r="48" spans="1:15" ht="15" customHeight="1">
      <c r="A48" s="214" t="s">
        <v>2521</v>
      </c>
      <c r="B48" s="101" t="s">
        <v>2522</v>
      </c>
      <c r="C48" s="102" t="s">
        <v>1</v>
      </c>
      <c r="D48" s="243">
        <v>59000</v>
      </c>
      <c r="E48" s="87" t="s">
        <v>352</v>
      </c>
      <c r="F48" s="87" t="s">
        <v>31</v>
      </c>
      <c r="G48" s="87" t="s">
        <v>1077</v>
      </c>
      <c r="H48" s="60" t="s">
        <v>2523</v>
      </c>
      <c r="I48" s="272" t="s">
        <v>10</v>
      </c>
      <c r="J48" s="265">
        <f>D48/3900</f>
        <v>15.128205128205128</v>
      </c>
      <c r="K48" s="87"/>
      <c r="L48" s="90">
        <f>D48*K48</f>
        <v>0</v>
      </c>
      <c r="M48" s="116"/>
      <c r="O48" s="80"/>
    </row>
    <row r="49" spans="1:15" ht="15" customHeight="1">
      <c r="A49" s="214" t="s">
        <v>234</v>
      </c>
      <c r="B49" s="32" t="s">
        <v>235</v>
      </c>
      <c r="C49" s="16" t="s">
        <v>1</v>
      </c>
      <c r="D49" s="243">
        <v>32000</v>
      </c>
      <c r="E49" s="87" t="s">
        <v>2476</v>
      </c>
      <c r="F49" s="234" t="s">
        <v>23</v>
      </c>
      <c r="G49" s="87" t="s">
        <v>1095</v>
      </c>
      <c r="H49" s="60" t="s">
        <v>106</v>
      </c>
      <c r="I49" s="273" t="s">
        <v>10</v>
      </c>
      <c r="J49" s="265">
        <f>D49/3900</f>
        <v>8.2051282051282044</v>
      </c>
      <c r="K49" s="87"/>
      <c r="L49" s="90">
        <f>D49*K49</f>
        <v>0</v>
      </c>
      <c r="M49" s="116"/>
      <c r="O49" s="80"/>
    </row>
    <row r="50" spans="1:15" ht="15" customHeight="1">
      <c r="A50" s="214" t="s">
        <v>1841</v>
      </c>
      <c r="B50" s="108" t="s">
        <v>1842</v>
      </c>
      <c r="C50" s="102" t="s">
        <v>199</v>
      </c>
      <c r="D50" s="244">
        <v>59000</v>
      </c>
      <c r="E50" s="87" t="s">
        <v>1827</v>
      </c>
      <c r="F50" s="87" t="s">
        <v>21</v>
      </c>
      <c r="G50" s="87" t="s">
        <v>34</v>
      </c>
      <c r="H50" s="60" t="s">
        <v>1843</v>
      </c>
      <c r="I50" s="274" t="s">
        <v>10</v>
      </c>
      <c r="J50" s="265">
        <f>D50/3900</f>
        <v>15.128205128205128</v>
      </c>
      <c r="K50" s="87"/>
      <c r="L50" s="90">
        <f>D50*K50</f>
        <v>0</v>
      </c>
      <c r="O50" s="80"/>
    </row>
    <row r="51" spans="1:15" ht="15" customHeight="1">
      <c r="A51" s="217" t="s">
        <v>1023</v>
      </c>
      <c r="B51" s="135" t="s">
        <v>1037</v>
      </c>
      <c r="C51" s="16" t="s">
        <v>1</v>
      </c>
      <c r="D51" s="244">
        <v>46000</v>
      </c>
      <c r="E51" s="87" t="s">
        <v>115</v>
      </c>
      <c r="F51" s="87" t="s">
        <v>39</v>
      </c>
      <c r="G51" s="87" t="s">
        <v>49</v>
      </c>
      <c r="H51" s="60" t="s">
        <v>224</v>
      </c>
      <c r="I51" s="121" t="s">
        <v>10</v>
      </c>
      <c r="J51" s="265">
        <f>D51/3900</f>
        <v>11.794871794871796</v>
      </c>
      <c r="K51" s="87"/>
      <c r="L51" s="90">
        <f>D51*K51</f>
        <v>0</v>
      </c>
      <c r="O51" s="80"/>
    </row>
    <row r="52" spans="1:15" ht="15" customHeight="1">
      <c r="A52" s="217" t="s">
        <v>1023</v>
      </c>
      <c r="B52" s="135" t="s">
        <v>1038</v>
      </c>
      <c r="C52" s="16" t="s">
        <v>1</v>
      </c>
      <c r="D52" s="244">
        <v>46000</v>
      </c>
      <c r="E52" s="87" t="s">
        <v>115</v>
      </c>
      <c r="F52" s="87" t="s">
        <v>39</v>
      </c>
      <c r="G52" s="87" t="s">
        <v>49</v>
      </c>
      <c r="H52" s="60" t="s">
        <v>264</v>
      </c>
      <c r="I52" s="121" t="s">
        <v>10</v>
      </c>
      <c r="J52" s="265">
        <f>D52/3900</f>
        <v>11.794871794871796</v>
      </c>
      <c r="K52" s="87"/>
      <c r="L52" s="90">
        <f>D52*K52</f>
        <v>0</v>
      </c>
      <c r="O52" s="80"/>
    </row>
    <row r="53" spans="1:15" ht="15" customHeight="1">
      <c r="A53" s="214" t="s">
        <v>273</v>
      </c>
      <c r="B53" s="156" t="s">
        <v>408</v>
      </c>
      <c r="C53" s="102" t="s">
        <v>111</v>
      </c>
      <c r="D53" s="246">
        <v>62000</v>
      </c>
      <c r="E53" s="237" t="s">
        <v>115</v>
      </c>
      <c r="F53" s="237" t="s">
        <v>25</v>
      </c>
      <c r="G53" s="87" t="s">
        <v>1442</v>
      </c>
      <c r="H53" s="99" t="s">
        <v>274</v>
      </c>
      <c r="I53" s="279" t="s">
        <v>10</v>
      </c>
      <c r="J53" s="265">
        <f>D53/3900</f>
        <v>15.897435897435898</v>
      </c>
      <c r="K53" s="87"/>
      <c r="L53" s="90">
        <f>D53*K53</f>
        <v>0</v>
      </c>
      <c r="O53" s="80"/>
    </row>
    <row r="54" spans="1:15" ht="15" customHeight="1">
      <c r="A54" s="217" t="s">
        <v>1530</v>
      </c>
      <c r="B54" s="101" t="s">
        <v>1557</v>
      </c>
      <c r="C54" s="16" t="s">
        <v>1</v>
      </c>
      <c r="D54" s="244">
        <v>49000</v>
      </c>
      <c r="E54" s="87" t="s">
        <v>1521</v>
      </c>
      <c r="F54" s="234" t="s">
        <v>29</v>
      </c>
      <c r="G54" s="87" t="s">
        <v>75</v>
      </c>
      <c r="H54" s="60" t="s">
        <v>1584</v>
      </c>
      <c r="I54" s="275" t="s">
        <v>10</v>
      </c>
      <c r="J54" s="265">
        <f>D54/3900</f>
        <v>12.564102564102564</v>
      </c>
      <c r="K54" s="87"/>
      <c r="L54" s="90">
        <f>D54*K54</f>
        <v>0</v>
      </c>
      <c r="O54" s="80"/>
    </row>
    <row r="55" spans="1:15" ht="15" customHeight="1">
      <c r="A55" s="214" t="s">
        <v>1862</v>
      </c>
      <c r="B55" s="101" t="s">
        <v>1863</v>
      </c>
      <c r="C55" s="16" t="s">
        <v>1</v>
      </c>
      <c r="D55" s="243">
        <v>56000</v>
      </c>
      <c r="E55" s="87" t="s">
        <v>130</v>
      </c>
      <c r="F55" s="87" t="s">
        <v>39</v>
      </c>
      <c r="G55" s="87" t="s">
        <v>49</v>
      </c>
      <c r="H55" s="60" t="s">
        <v>2321</v>
      </c>
      <c r="I55" s="275" t="s">
        <v>10</v>
      </c>
      <c r="J55" s="265">
        <f>D55/3900</f>
        <v>14.358974358974359</v>
      </c>
      <c r="K55" s="87"/>
      <c r="L55" s="90">
        <f>D55*K55</f>
        <v>0</v>
      </c>
      <c r="O55" s="80"/>
    </row>
    <row r="56" spans="1:15" ht="15" customHeight="1">
      <c r="A56" s="214" t="s">
        <v>596</v>
      </c>
      <c r="B56" s="101" t="s">
        <v>602</v>
      </c>
      <c r="C56" s="102" t="s">
        <v>1</v>
      </c>
      <c r="D56" s="244">
        <v>34000</v>
      </c>
      <c r="E56" s="87" t="s">
        <v>376</v>
      </c>
      <c r="F56" s="87" t="s">
        <v>69</v>
      </c>
      <c r="G56" s="87" t="s">
        <v>1078</v>
      </c>
      <c r="H56" s="60" t="s">
        <v>603</v>
      </c>
      <c r="I56" s="274" t="s">
        <v>10</v>
      </c>
      <c r="J56" s="265">
        <f>D56/3900</f>
        <v>8.7179487179487172</v>
      </c>
      <c r="K56" s="87"/>
      <c r="L56" s="90">
        <f>D56*K56</f>
        <v>0</v>
      </c>
      <c r="O56" s="80"/>
    </row>
    <row r="57" spans="1:15" ht="15" customHeight="1">
      <c r="A57" s="214" t="s">
        <v>965</v>
      </c>
      <c r="B57" s="108" t="s">
        <v>966</v>
      </c>
      <c r="C57" s="16" t="s">
        <v>1</v>
      </c>
      <c r="D57" s="244">
        <v>42000</v>
      </c>
      <c r="E57" s="237" t="s">
        <v>324</v>
      </c>
      <c r="F57" s="87" t="s">
        <v>29</v>
      </c>
      <c r="G57" s="87" t="s">
        <v>1042</v>
      </c>
      <c r="H57" s="60" t="s">
        <v>778</v>
      </c>
      <c r="I57" s="275" t="s">
        <v>10</v>
      </c>
      <c r="J57" s="265">
        <f>D57/3900</f>
        <v>10.76923076923077</v>
      </c>
      <c r="K57" s="87"/>
      <c r="L57" s="90">
        <f>D57*K57</f>
        <v>0</v>
      </c>
      <c r="M57" s="116"/>
      <c r="O57" s="80"/>
    </row>
    <row r="58" spans="1:15" ht="15" customHeight="1">
      <c r="A58" s="215" t="s">
        <v>617</v>
      </c>
      <c r="B58" s="108" t="s">
        <v>618</v>
      </c>
      <c r="C58" s="102" t="s">
        <v>95</v>
      </c>
      <c r="D58" s="244">
        <v>42000</v>
      </c>
      <c r="E58" s="87" t="s">
        <v>616</v>
      </c>
      <c r="F58" s="87" t="s">
        <v>23</v>
      </c>
      <c r="G58" s="87" t="s">
        <v>49</v>
      </c>
      <c r="H58" s="60" t="s">
        <v>485</v>
      </c>
      <c r="I58" s="274" t="s">
        <v>10</v>
      </c>
      <c r="J58" s="265">
        <f>D58/3900</f>
        <v>10.76923076923077</v>
      </c>
      <c r="K58" s="87"/>
      <c r="L58" s="90">
        <f>D58*K58</f>
        <v>0</v>
      </c>
      <c r="M58" s="116"/>
      <c r="O58" s="80"/>
    </row>
    <row r="59" spans="1:15" ht="15" customHeight="1">
      <c r="A59" s="217" t="s">
        <v>951</v>
      </c>
      <c r="B59" s="101" t="s">
        <v>952</v>
      </c>
      <c r="C59" s="102" t="s">
        <v>95</v>
      </c>
      <c r="D59" s="243">
        <v>22000</v>
      </c>
      <c r="E59" s="87" t="s">
        <v>376</v>
      </c>
      <c r="F59" s="87" t="s">
        <v>11</v>
      </c>
      <c r="G59" s="87" t="s">
        <v>49</v>
      </c>
      <c r="H59" s="60" t="s">
        <v>953</v>
      </c>
      <c r="I59" s="272" t="s">
        <v>10</v>
      </c>
      <c r="J59" s="265">
        <f>D59/3900</f>
        <v>5.6410256410256414</v>
      </c>
      <c r="K59" s="87"/>
      <c r="L59" s="90">
        <f>D59*K59</f>
        <v>0</v>
      </c>
      <c r="M59" s="116"/>
      <c r="O59" s="80"/>
    </row>
    <row r="60" spans="1:15" ht="15" customHeight="1">
      <c r="A60" s="217" t="s">
        <v>1528</v>
      </c>
      <c r="B60" s="108" t="s">
        <v>2237</v>
      </c>
      <c r="C60" s="102" t="s">
        <v>1</v>
      </c>
      <c r="D60" s="244">
        <v>22000</v>
      </c>
      <c r="E60" s="87" t="s">
        <v>376</v>
      </c>
      <c r="F60" s="87" t="s">
        <v>11</v>
      </c>
      <c r="G60" s="87" t="s">
        <v>1083</v>
      </c>
      <c r="H60" s="60" t="s">
        <v>2238</v>
      </c>
      <c r="I60" s="302" t="s">
        <v>10</v>
      </c>
      <c r="J60" s="265">
        <f>D60/3900</f>
        <v>5.6410256410256414</v>
      </c>
      <c r="K60" s="87"/>
      <c r="L60" s="90">
        <f>D60*K60</f>
        <v>0</v>
      </c>
      <c r="M60" s="116"/>
      <c r="O60" s="80"/>
    </row>
    <row r="61" spans="1:15" ht="15" customHeight="1">
      <c r="A61" s="215" t="s">
        <v>120</v>
      </c>
      <c r="B61" s="101" t="s">
        <v>534</v>
      </c>
      <c r="C61" s="102" t="s">
        <v>46</v>
      </c>
      <c r="D61" s="243">
        <v>76000</v>
      </c>
      <c r="E61" s="87" t="s">
        <v>121</v>
      </c>
      <c r="F61" s="87" t="s">
        <v>29</v>
      </c>
      <c r="G61" s="87" t="s">
        <v>75</v>
      </c>
      <c r="H61" s="60" t="s">
        <v>535</v>
      </c>
      <c r="I61" s="273" t="s">
        <v>10</v>
      </c>
      <c r="J61" s="265">
        <f>D61/3900</f>
        <v>19.487179487179485</v>
      </c>
      <c r="K61" s="87"/>
      <c r="L61" s="90">
        <f>D61*K61</f>
        <v>0</v>
      </c>
      <c r="M61" s="116"/>
      <c r="O61" s="80"/>
    </row>
    <row r="62" spans="1:15" ht="15" customHeight="1">
      <c r="A62" s="214" t="s">
        <v>120</v>
      </c>
      <c r="B62" s="108" t="s">
        <v>2747</v>
      </c>
      <c r="C62" s="102" t="s">
        <v>1</v>
      </c>
      <c r="D62" s="247">
        <v>69000</v>
      </c>
      <c r="E62" s="237" t="s">
        <v>121</v>
      </c>
      <c r="F62" s="87" t="s">
        <v>29</v>
      </c>
      <c r="G62" s="87" t="s">
        <v>75</v>
      </c>
      <c r="H62" s="60" t="s">
        <v>2659</v>
      </c>
      <c r="I62" s="274" t="s">
        <v>10</v>
      </c>
      <c r="J62" s="265">
        <f>D62/3900</f>
        <v>17.692307692307693</v>
      </c>
      <c r="K62" s="87"/>
      <c r="L62" s="90">
        <f>D62*K62</f>
        <v>0</v>
      </c>
      <c r="M62" s="116"/>
      <c r="O62" s="80"/>
    </row>
    <row r="63" spans="1:15" ht="15" customHeight="1">
      <c r="A63" s="215" t="s">
        <v>120</v>
      </c>
      <c r="B63" s="101" t="s">
        <v>2530</v>
      </c>
      <c r="C63" s="102" t="s">
        <v>198</v>
      </c>
      <c r="D63" s="243">
        <v>64000</v>
      </c>
      <c r="E63" s="87" t="s">
        <v>121</v>
      </c>
      <c r="F63" s="87" t="s">
        <v>29</v>
      </c>
      <c r="G63" s="87" t="s">
        <v>75</v>
      </c>
      <c r="H63" s="295" t="s">
        <v>2531</v>
      </c>
      <c r="I63" s="310" t="s">
        <v>10</v>
      </c>
      <c r="J63" s="265">
        <f>D63/3900</f>
        <v>16.410256410256409</v>
      </c>
      <c r="K63" s="87"/>
      <c r="L63" s="90">
        <f>D63*K63</f>
        <v>0</v>
      </c>
      <c r="M63" s="116"/>
      <c r="O63" s="80"/>
    </row>
    <row r="64" spans="1:15" ht="15" customHeight="1">
      <c r="A64" s="215" t="s">
        <v>120</v>
      </c>
      <c r="B64" s="101" t="s">
        <v>2216</v>
      </c>
      <c r="C64" s="102" t="s">
        <v>432</v>
      </c>
      <c r="D64" s="244">
        <v>69000</v>
      </c>
      <c r="E64" s="87" t="s">
        <v>121</v>
      </c>
      <c r="F64" s="87" t="s">
        <v>29</v>
      </c>
      <c r="G64" s="87" t="s">
        <v>75</v>
      </c>
      <c r="H64" s="295" t="s">
        <v>2217</v>
      </c>
      <c r="I64" s="302" t="s">
        <v>10</v>
      </c>
      <c r="J64" s="265">
        <f>D64/3900</f>
        <v>17.692307692307693</v>
      </c>
      <c r="K64" s="87"/>
      <c r="L64" s="90">
        <f>D64*K64</f>
        <v>0</v>
      </c>
      <c r="M64" s="116"/>
      <c r="O64" s="80"/>
    </row>
    <row r="65" spans="1:15" ht="15" customHeight="1">
      <c r="A65" s="215" t="s">
        <v>120</v>
      </c>
      <c r="B65" s="108" t="s">
        <v>2530</v>
      </c>
      <c r="C65" s="170" t="s">
        <v>1</v>
      </c>
      <c r="D65" s="244">
        <v>59000</v>
      </c>
      <c r="E65" s="87" t="s">
        <v>121</v>
      </c>
      <c r="F65" s="87" t="s">
        <v>29</v>
      </c>
      <c r="G65" s="87" t="s">
        <v>75</v>
      </c>
      <c r="H65" s="295" t="s">
        <v>2531</v>
      </c>
      <c r="I65" s="302" t="s">
        <v>10</v>
      </c>
      <c r="J65" s="265">
        <f>D65/3900</f>
        <v>15.128205128205128</v>
      </c>
      <c r="K65" s="87"/>
      <c r="L65" s="90">
        <f>D65*K65</f>
        <v>0</v>
      </c>
      <c r="M65" s="116"/>
      <c r="O65" s="80"/>
    </row>
    <row r="66" spans="1:15" ht="15" customHeight="1">
      <c r="A66" s="217" t="s">
        <v>2013</v>
      </c>
      <c r="B66" s="293" t="s">
        <v>2014</v>
      </c>
      <c r="C66" s="157" t="s">
        <v>1</v>
      </c>
      <c r="D66" s="244">
        <v>58000</v>
      </c>
      <c r="E66" s="299" t="s">
        <v>2005</v>
      </c>
      <c r="F66" s="299" t="s">
        <v>39</v>
      </c>
      <c r="G66" s="87" t="s">
        <v>49</v>
      </c>
      <c r="H66" s="60" t="s">
        <v>239</v>
      </c>
      <c r="I66" s="302" t="s">
        <v>10</v>
      </c>
      <c r="J66" s="265">
        <f>D66/3900</f>
        <v>14.871794871794872</v>
      </c>
      <c r="K66" s="87"/>
      <c r="L66" s="90">
        <f>D66*K66</f>
        <v>0</v>
      </c>
      <c r="M66" s="116"/>
      <c r="O66" s="80"/>
    </row>
    <row r="67" spans="1:15" ht="15" customHeight="1">
      <c r="A67" s="217" t="s">
        <v>2013</v>
      </c>
      <c r="B67" s="293" t="s">
        <v>2015</v>
      </c>
      <c r="C67" s="157" t="s">
        <v>1</v>
      </c>
      <c r="D67" s="244">
        <v>58000</v>
      </c>
      <c r="E67" s="300" t="s">
        <v>2005</v>
      </c>
      <c r="F67" s="299" t="s">
        <v>39</v>
      </c>
      <c r="G67" s="87" t="s">
        <v>49</v>
      </c>
      <c r="H67" s="60" t="s">
        <v>275</v>
      </c>
      <c r="I67" s="302" t="s">
        <v>10</v>
      </c>
      <c r="J67" s="265">
        <f>D67/3900</f>
        <v>14.871794871794872</v>
      </c>
      <c r="K67" s="87"/>
      <c r="L67" s="90">
        <f>D67*K67</f>
        <v>0</v>
      </c>
      <c r="M67" s="116"/>
      <c r="O67" s="80"/>
    </row>
    <row r="68" spans="1:15" ht="15" customHeight="1">
      <c r="A68" s="217" t="s">
        <v>0</v>
      </c>
      <c r="B68" s="32" t="s">
        <v>99</v>
      </c>
      <c r="C68" s="102" t="s">
        <v>199</v>
      </c>
      <c r="D68" s="247">
        <v>28000</v>
      </c>
      <c r="E68" s="87" t="s">
        <v>376</v>
      </c>
      <c r="F68" s="87" t="s">
        <v>8</v>
      </c>
      <c r="G68" s="87" t="s">
        <v>75</v>
      </c>
      <c r="H68" s="60" t="s">
        <v>3101</v>
      </c>
      <c r="I68" s="273" t="s">
        <v>10</v>
      </c>
      <c r="J68" s="265">
        <f>D68/3900</f>
        <v>7.1794871794871797</v>
      </c>
      <c r="K68" s="87"/>
      <c r="L68" s="90">
        <f>D68*K68</f>
        <v>0</v>
      </c>
      <c r="M68" s="116"/>
      <c r="O68" s="80"/>
    </row>
    <row r="69" spans="1:15" ht="15" customHeight="1">
      <c r="A69" s="217" t="s">
        <v>177</v>
      </c>
      <c r="B69" s="32" t="s">
        <v>159</v>
      </c>
      <c r="C69" s="16" t="s">
        <v>1</v>
      </c>
      <c r="D69" s="244">
        <v>28000</v>
      </c>
      <c r="E69" s="87" t="s">
        <v>376</v>
      </c>
      <c r="F69" s="87" t="s">
        <v>31</v>
      </c>
      <c r="G69" s="87" t="s">
        <v>49</v>
      </c>
      <c r="H69" s="60" t="s">
        <v>201</v>
      </c>
      <c r="I69" s="274" t="s">
        <v>10</v>
      </c>
      <c r="J69" s="265">
        <f>D69/3900</f>
        <v>7.1794871794871797</v>
      </c>
      <c r="K69" s="87"/>
      <c r="L69" s="90">
        <f>D69*K69</f>
        <v>0</v>
      </c>
      <c r="M69" s="116"/>
      <c r="O69" s="80"/>
    </row>
    <row r="70" spans="1:15" ht="15" customHeight="1">
      <c r="A70" s="215" t="s">
        <v>2532</v>
      </c>
      <c r="B70" s="32" t="s">
        <v>2533</v>
      </c>
      <c r="C70" s="16" t="s">
        <v>95</v>
      </c>
      <c r="D70" s="244">
        <v>54000</v>
      </c>
      <c r="E70" s="87" t="s">
        <v>130</v>
      </c>
      <c r="F70" s="87" t="s">
        <v>33</v>
      </c>
      <c r="G70" s="87" t="s">
        <v>1044</v>
      </c>
      <c r="H70" s="60" t="s">
        <v>2537</v>
      </c>
      <c r="I70" s="274" t="s">
        <v>10</v>
      </c>
      <c r="J70" s="265">
        <f>D70/3900</f>
        <v>13.846153846153847</v>
      </c>
      <c r="K70" s="87"/>
      <c r="L70" s="90">
        <f>D70*K70</f>
        <v>0</v>
      </c>
      <c r="M70" s="116"/>
      <c r="O70" s="80"/>
    </row>
    <row r="71" spans="1:15" ht="15" customHeight="1">
      <c r="A71" s="215" t="s">
        <v>2532</v>
      </c>
      <c r="B71" s="79" t="s">
        <v>2536</v>
      </c>
      <c r="C71" s="102" t="s">
        <v>1</v>
      </c>
      <c r="D71" s="244">
        <v>48000</v>
      </c>
      <c r="E71" s="87" t="s">
        <v>130</v>
      </c>
      <c r="F71" s="87" t="s">
        <v>33</v>
      </c>
      <c r="G71" s="87" t="s">
        <v>1044</v>
      </c>
      <c r="H71" s="60" t="s">
        <v>493</v>
      </c>
      <c r="I71" s="274" t="s">
        <v>10</v>
      </c>
      <c r="J71" s="265">
        <f>D71/3900</f>
        <v>12.307692307692308</v>
      </c>
      <c r="K71" s="87"/>
      <c r="L71" s="90">
        <f>D71*K71</f>
        <v>0</v>
      </c>
      <c r="M71" s="116"/>
      <c r="O71" s="80"/>
    </row>
    <row r="72" spans="1:15" ht="15" customHeight="1">
      <c r="A72" s="215" t="s">
        <v>2532</v>
      </c>
      <c r="B72" s="79" t="s">
        <v>2534</v>
      </c>
      <c r="C72" s="16" t="s">
        <v>198</v>
      </c>
      <c r="D72" s="244">
        <v>59000</v>
      </c>
      <c r="E72" s="87" t="s">
        <v>130</v>
      </c>
      <c r="F72" s="87" t="s">
        <v>33</v>
      </c>
      <c r="G72" s="87" t="s">
        <v>1044</v>
      </c>
      <c r="H72" s="60" t="s">
        <v>2535</v>
      </c>
      <c r="I72" s="92" t="s">
        <v>10</v>
      </c>
      <c r="J72" s="265">
        <f>D72/3900</f>
        <v>15.128205128205128</v>
      </c>
      <c r="K72" s="87"/>
      <c r="L72" s="90">
        <f>D72*K72</f>
        <v>0</v>
      </c>
      <c r="M72" s="116"/>
      <c r="O72" s="80"/>
    </row>
    <row r="73" spans="1:15" ht="15" customHeight="1">
      <c r="A73" s="214" t="s">
        <v>713</v>
      </c>
      <c r="B73" s="108" t="s">
        <v>2874</v>
      </c>
      <c r="C73" s="102" t="s">
        <v>1</v>
      </c>
      <c r="D73" s="244">
        <v>54000</v>
      </c>
      <c r="E73" s="87" t="s">
        <v>692</v>
      </c>
      <c r="F73" s="87" t="s">
        <v>31</v>
      </c>
      <c r="G73" s="87" t="s">
        <v>49</v>
      </c>
      <c r="H73" s="60" t="s">
        <v>1870</v>
      </c>
      <c r="I73" s="89" t="s">
        <v>10</v>
      </c>
      <c r="J73" s="265">
        <f>D73/3900</f>
        <v>13.846153846153847</v>
      </c>
      <c r="K73" s="87"/>
      <c r="L73" s="90">
        <f>D73*K73</f>
        <v>0</v>
      </c>
      <c r="M73" s="116"/>
      <c r="O73" s="80"/>
    </row>
    <row r="74" spans="1:15" ht="15" customHeight="1">
      <c r="A74" s="214" t="s">
        <v>786</v>
      </c>
      <c r="B74" s="108" t="s">
        <v>787</v>
      </c>
      <c r="C74" s="102" t="s">
        <v>108</v>
      </c>
      <c r="D74" s="244">
        <v>66000</v>
      </c>
      <c r="E74" s="87" t="s">
        <v>785</v>
      </c>
      <c r="F74" s="87" t="s">
        <v>21</v>
      </c>
      <c r="G74" s="87" t="s">
        <v>49</v>
      </c>
      <c r="H74" s="60" t="s">
        <v>788</v>
      </c>
      <c r="I74" s="275" t="s">
        <v>10</v>
      </c>
      <c r="J74" s="265">
        <f>D74/3900</f>
        <v>16.923076923076923</v>
      </c>
      <c r="K74" s="87"/>
      <c r="L74" s="90">
        <f>D74*K74</f>
        <v>0</v>
      </c>
      <c r="M74" s="116"/>
      <c r="O74" s="80"/>
    </row>
    <row r="75" spans="1:15" ht="15" customHeight="1">
      <c r="A75" s="214" t="s">
        <v>2538</v>
      </c>
      <c r="B75" s="108" t="s">
        <v>2887</v>
      </c>
      <c r="C75" s="102" t="s">
        <v>198</v>
      </c>
      <c r="D75" s="243">
        <v>38000</v>
      </c>
      <c r="E75" s="87" t="s">
        <v>376</v>
      </c>
      <c r="F75" s="87" t="s">
        <v>11</v>
      </c>
      <c r="G75" s="87" t="s">
        <v>81</v>
      </c>
      <c r="H75" s="60" t="s">
        <v>2985</v>
      </c>
      <c r="I75" s="92" t="s">
        <v>10</v>
      </c>
      <c r="J75" s="265">
        <f>D75/3900</f>
        <v>9.7435897435897427</v>
      </c>
      <c r="K75" s="87"/>
      <c r="L75" s="90">
        <f>D75*K75</f>
        <v>0</v>
      </c>
      <c r="M75" s="116"/>
      <c r="O75" s="80"/>
    </row>
    <row r="76" spans="1:15" ht="15" customHeight="1">
      <c r="A76" s="214" t="s">
        <v>607</v>
      </c>
      <c r="B76" s="108" t="s">
        <v>2749</v>
      </c>
      <c r="C76" s="16" t="s">
        <v>95</v>
      </c>
      <c r="D76" s="247">
        <v>59000</v>
      </c>
      <c r="E76" s="87" t="s">
        <v>281</v>
      </c>
      <c r="F76" s="87" t="s">
        <v>31</v>
      </c>
      <c r="G76" s="87" t="s">
        <v>49</v>
      </c>
      <c r="H76" s="60" t="s">
        <v>2568</v>
      </c>
      <c r="I76" s="274" t="s">
        <v>10</v>
      </c>
      <c r="J76" s="265">
        <f>D76/3900</f>
        <v>15.128205128205128</v>
      </c>
      <c r="K76" s="87"/>
      <c r="L76" s="90">
        <f>D76*K76</f>
        <v>0</v>
      </c>
      <c r="M76" s="116"/>
      <c r="O76" s="80"/>
    </row>
    <row r="77" spans="1:15" ht="15" customHeight="1">
      <c r="A77" s="215" t="s">
        <v>501</v>
      </c>
      <c r="B77" s="101" t="s">
        <v>502</v>
      </c>
      <c r="C77" s="102" t="s">
        <v>1</v>
      </c>
      <c r="D77" s="243">
        <v>34000</v>
      </c>
      <c r="E77" s="87" t="s">
        <v>1764</v>
      </c>
      <c r="F77" s="87" t="s">
        <v>80</v>
      </c>
      <c r="G77" s="87" t="s">
        <v>49</v>
      </c>
      <c r="H77" s="60" t="s">
        <v>503</v>
      </c>
      <c r="I77" s="273" t="s">
        <v>10</v>
      </c>
      <c r="J77" s="265">
        <f>D77/3900</f>
        <v>8.7179487179487172</v>
      </c>
      <c r="K77" s="87"/>
      <c r="L77" s="90">
        <f>D77*K77</f>
        <v>0</v>
      </c>
      <c r="M77" s="116"/>
      <c r="O77" s="80"/>
    </row>
    <row r="78" spans="1:15" ht="15" customHeight="1">
      <c r="A78" s="215" t="s">
        <v>1214</v>
      </c>
      <c r="B78" s="101" t="s">
        <v>1215</v>
      </c>
      <c r="C78" s="102" t="s">
        <v>1</v>
      </c>
      <c r="D78" s="243">
        <v>42000</v>
      </c>
      <c r="E78" s="87" t="s">
        <v>852</v>
      </c>
      <c r="F78" s="87" t="s">
        <v>517</v>
      </c>
      <c r="G78" s="87" t="s">
        <v>49</v>
      </c>
      <c r="H78" s="60" t="s">
        <v>255</v>
      </c>
      <c r="I78" s="272" t="s">
        <v>10</v>
      </c>
      <c r="J78" s="265">
        <f>D78/3900</f>
        <v>10.76923076923077</v>
      </c>
      <c r="K78" s="87"/>
      <c r="L78" s="90">
        <f>D78*K78</f>
        <v>0</v>
      </c>
      <c r="M78" s="116"/>
      <c r="O78" s="80"/>
    </row>
    <row r="79" spans="1:15" ht="15" customHeight="1">
      <c r="A79" s="215" t="s">
        <v>1214</v>
      </c>
      <c r="B79" s="108" t="s">
        <v>1216</v>
      </c>
      <c r="C79" s="102" t="s">
        <v>1</v>
      </c>
      <c r="D79" s="244">
        <v>36000</v>
      </c>
      <c r="E79" s="237" t="s">
        <v>852</v>
      </c>
      <c r="F79" s="87" t="s">
        <v>517</v>
      </c>
      <c r="G79" s="87" t="s">
        <v>49</v>
      </c>
      <c r="H79" s="60" t="s">
        <v>243</v>
      </c>
      <c r="I79" s="92" t="s">
        <v>10</v>
      </c>
      <c r="J79" s="265">
        <f>D79/3900</f>
        <v>9.2307692307692299</v>
      </c>
      <c r="K79" s="87"/>
      <c r="L79" s="90">
        <f>D79*K79</f>
        <v>0</v>
      </c>
      <c r="M79" s="116"/>
      <c r="O79" s="80"/>
    </row>
    <row r="80" spans="1:15" ht="15" customHeight="1">
      <c r="A80" s="215" t="s">
        <v>1057</v>
      </c>
      <c r="B80" s="101" t="s">
        <v>1217</v>
      </c>
      <c r="C80" s="16" t="s">
        <v>1</v>
      </c>
      <c r="D80" s="243">
        <v>54000</v>
      </c>
      <c r="E80" s="87" t="s">
        <v>852</v>
      </c>
      <c r="F80" s="87" t="s">
        <v>23</v>
      </c>
      <c r="G80" s="87" t="s">
        <v>1079</v>
      </c>
      <c r="H80" s="60" t="s">
        <v>1218</v>
      </c>
      <c r="I80" s="272" t="s">
        <v>10</v>
      </c>
      <c r="J80" s="265">
        <f>D80/3900</f>
        <v>13.846153846153847</v>
      </c>
      <c r="K80" s="87"/>
      <c r="L80" s="90">
        <f>D80*K80</f>
        <v>0</v>
      </c>
      <c r="M80" s="116"/>
      <c r="O80" s="80"/>
    </row>
    <row r="81" spans="1:15" ht="15" customHeight="1">
      <c r="A81" s="217" t="s">
        <v>632</v>
      </c>
      <c r="B81" s="79" t="s">
        <v>180</v>
      </c>
      <c r="C81" s="16" t="s">
        <v>35</v>
      </c>
      <c r="D81" s="243">
        <v>36000</v>
      </c>
      <c r="E81" s="87" t="s">
        <v>376</v>
      </c>
      <c r="F81" s="87" t="s">
        <v>27</v>
      </c>
      <c r="G81" s="87" t="s">
        <v>1079</v>
      </c>
      <c r="H81" s="60" t="s">
        <v>181</v>
      </c>
      <c r="I81" s="274" t="s">
        <v>10</v>
      </c>
      <c r="J81" s="265">
        <f>D81/3900</f>
        <v>9.2307692307692299</v>
      </c>
      <c r="K81" s="87"/>
      <c r="L81" s="90">
        <f>D81*K81</f>
        <v>0</v>
      </c>
      <c r="M81" s="116"/>
      <c r="O81" s="80"/>
    </row>
    <row r="82" spans="1:15" ht="15" customHeight="1">
      <c r="A82" s="214" t="s">
        <v>1068</v>
      </c>
      <c r="B82" s="101" t="s">
        <v>1474</v>
      </c>
      <c r="C82" s="16" t="s">
        <v>95</v>
      </c>
      <c r="D82" s="244">
        <v>59000</v>
      </c>
      <c r="E82" s="87" t="s">
        <v>323</v>
      </c>
      <c r="F82" s="87" t="s">
        <v>69</v>
      </c>
      <c r="G82" s="87" t="s">
        <v>49</v>
      </c>
      <c r="H82" s="60" t="s">
        <v>1475</v>
      </c>
      <c r="I82" s="275" t="s">
        <v>10</v>
      </c>
      <c r="J82" s="265">
        <f>D82/3900</f>
        <v>15.128205128205128</v>
      </c>
      <c r="K82" s="87"/>
      <c r="L82" s="90">
        <f>D82*K82</f>
        <v>0</v>
      </c>
      <c r="M82" s="116"/>
      <c r="O82" s="80"/>
    </row>
    <row r="83" spans="1:15" ht="15" customHeight="1">
      <c r="A83" s="215" t="s">
        <v>1533</v>
      </c>
      <c r="B83" s="101" t="s">
        <v>1534</v>
      </c>
      <c r="C83" s="102" t="s">
        <v>1</v>
      </c>
      <c r="D83" s="244">
        <v>22000</v>
      </c>
      <c r="E83" s="87" t="s">
        <v>376</v>
      </c>
      <c r="F83" s="234" t="s">
        <v>58</v>
      </c>
      <c r="G83" s="87" t="s">
        <v>49</v>
      </c>
      <c r="H83" s="60" t="s">
        <v>1535</v>
      </c>
      <c r="I83" s="273" t="s">
        <v>10</v>
      </c>
      <c r="J83" s="265">
        <f>D83/3900</f>
        <v>5.6410256410256414</v>
      </c>
      <c r="K83" s="87"/>
      <c r="L83" s="90">
        <f>D83*K83</f>
        <v>0</v>
      </c>
      <c r="M83" s="116"/>
      <c r="O83" s="80"/>
    </row>
    <row r="84" spans="1:15" ht="15" customHeight="1">
      <c r="A84" s="215" t="s">
        <v>2542</v>
      </c>
      <c r="B84" s="137" t="s">
        <v>2543</v>
      </c>
      <c r="C84" s="102" t="s">
        <v>95</v>
      </c>
      <c r="D84" s="244">
        <v>66000</v>
      </c>
      <c r="E84" s="237" t="s">
        <v>692</v>
      </c>
      <c r="F84" s="87" t="s">
        <v>31</v>
      </c>
      <c r="G84" s="87" t="s">
        <v>49</v>
      </c>
      <c r="H84" s="60" t="s">
        <v>2873</v>
      </c>
      <c r="I84" s="273" t="s">
        <v>10</v>
      </c>
      <c r="J84" s="265">
        <f>D84/3900</f>
        <v>16.923076923076923</v>
      </c>
      <c r="K84" s="87"/>
      <c r="L84" s="90">
        <f>D84*K84</f>
        <v>0</v>
      </c>
      <c r="M84" s="116"/>
      <c r="O84" s="80"/>
    </row>
    <row r="85" spans="1:15" ht="15" customHeight="1">
      <c r="A85" s="215" t="s">
        <v>2542</v>
      </c>
      <c r="B85" s="137" t="s">
        <v>2544</v>
      </c>
      <c r="C85" s="102" t="s">
        <v>1</v>
      </c>
      <c r="D85" s="244">
        <v>56000</v>
      </c>
      <c r="E85" s="87" t="s">
        <v>692</v>
      </c>
      <c r="F85" s="87" t="s">
        <v>31</v>
      </c>
      <c r="G85" s="87" t="s">
        <v>49</v>
      </c>
      <c r="H85" s="60" t="s">
        <v>1140</v>
      </c>
      <c r="I85" s="274" t="s">
        <v>10</v>
      </c>
      <c r="J85" s="265">
        <f>D85/3900</f>
        <v>14.358974358974359</v>
      </c>
      <c r="K85" s="87"/>
      <c r="L85" s="90">
        <f>D85*K85</f>
        <v>0</v>
      </c>
      <c r="M85" s="116"/>
      <c r="O85" s="80"/>
    </row>
    <row r="86" spans="1:15" ht="15" customHeight="1">
      <c r="A86" s="217" t="s">
        <v>13</v>
      </c>
      <c r="B86" s="32" t="s">
        <v>187</v>
      </c>
      <c r="C86" s="16" t="s">
        <v>1</v>
      </c>
      <c r="D86" s="247">
        <v>26000</v>
      </c>
      <c r="E86" s="87" t="s">
        <v>376</v>
      </c>
      <c r="F86" s="87" t="s">
        <v>27</v>
      </c>
      <c r="G86" s="87" t="s">
        <v>1080</v>
      </c>
      <c r="H86" s="60" t="s">
        <v>186</v>
      </c>
      <c r="I86" s="273" t="s">
        <v>10</v>
      </c>
      <c r="J86" s="265">
        <f>D86/3900</f>
        <v>6.666666666666667</v>
      </c>
      <c r="K86" s="87"/>
      <c r="L86" s="90">
        <f>D86*K86</f>
        <v>0</v>
      </c>
      <c r="M86" s="116"/>
      <c r="O86" s="80"/>
    </row>
    <row r="87" spans="1:15" ht="15" customHeight="1">
      <c r="A87" s="335" t="s">
        <v>3041</v>
      </c>
      <c r="B87" s="108" t="s">
        <v>3042</v>
      </c>
      <c r="C87" s="102" t="s">
        <v>1</v>
      </c>
      <c r="D87" s="244">
        <v>56000</v>
      </c>
      <c r="E87" s="87" t="s">
        <v>102</v>
      </c>
      <c r="F87" s="87" t="s">
        <v>3043</v>
      </c>
      <c r="G87" s="87" t="s">
        <v>81</v>
      </c>
      <c r="H87" s="60" t="s">
        <v>3044</v>
      </c>
      <c r="I87" s="92" t="s">
        <v>10</v>
      </c>
      <c r="J87" s="265">
        <f>D87/3900</f>
        <v>14.358974358974359</v>
      </c>
      <c r="K87" s="87"/>
      <c r="L87" s="90">
        <f>D87*K87</f>
        <v>0</v>
      </c>
      <c r="M87" s="116"/>
      <c r="O87" s="80"/>
    </row>
    <row r="88" spans="1:15" ht="15" customHeight="1">
      <c r="A88" s="214" t="s">
        <v>1396</v>
      </c>
      <c r="B88" s="32" t="s">
        <v>1397</v>
      </c>
      <c r="C88" s="102" t="s">
        <v>199</v>
      </c>
      <c r="D88" s="243">
        <v>49000</v>
      </c>
      <c r="E88" s="87" t="s">
        <v>130</v>
      </c>
      <c r="F88" s="87" t="s">
        <v>33</v>
      </c>
      <c r="G88" s="87" t="s">
        <v>49</v>
      </c>
      <c r="H88" s="60" t="s">
        <v>1398</v>
      </c>
      <c r="I88" s="274" t="s">
        <v>10</v>
      </c>
      <c r="J88" s="265">
        <f>D88/3900</f>
        <v>12.564102564102564</v>
      </c>
      <c r="K88" s="87"/>
      <c r="L88" s="90">
        <f>D88*K88</f>
        <v>0</v>
      </c>
      <c r="M88" s="116"/>
      <c r="O88" s="80"/>
    </row>
    <row r="89" spans="1:15" ht="15" customHeight="1">
      <c r="A89" s="217" t="s">
        <v>1177</v>
      </c>
      <c r="B89" s="293" t="s">
        <v>2472</v>
      </c>
      <c r="C89" s="102" t="s">
        <v>199</v>
      </c>
      <c r="D89" s="244">
        <v>30000</v>
      </c>
      <c r="E89" s="87" t="s">
        <v>376</v>
      </c>
      <c r="F89" s="299" t="s">
        <v>58</v>
      </c>
      <c r="G89" s="87" t="s">
        <v>49</v>
      </c>
      <c r="H89" s="295" t="s">
        <v>2473</v>
      </c>
      <c r="I89" s="89" t="s">
        <v>10</v>
      </c>
      <c r="J89" s="265">
        <f>D89/3900</f>
        <v>7.6923076923076925</v>
      </c>
      <c r="K89" s="87"/>
      <c r="L89" s="90">
        <f>D89*K89</f>
        <v>0</v>
      </c>
      <c r="M89" s="116"/>
      <c r="O89" s="80"/>
    </row>
    <row r="90" spans="1:15" ht="15" customHeight="1">
      <c r="A90" s="217" t="s">
        <v>1177</v>
      </c>
      <c r="B90" s="293" t="s">
        <v>2254</v>
      </c>
      <c r="C90" s="16" t="s">
        <v>1</v>
      </c>
      <c r="D90" s="244">
        <v>28000</v>
      </c>
      <c r="E90" s="87" t="s">
        <v>376</v>
      </c>
      <c r="F90" s="299" t="s">
        <v>58</v>
      </c>
      <c r="G90" s="87" t="s">
        <v>49</v>
      </c>
      <c r="H90" s="295" t="s">
        <v>2256</v>
      </c>
      <c r="I90" s="302" t="s">
        <v>10</v>
      </c>
      <c r="J90" s="265">
        <f>D90/3900</f>
        <v>7.1794871794871797</v>
      </c>
      <c r="K90" s="87"/>
      <c r="L90" s="90">
        <f>D90*K90</f>
        <v>0</v>
      </c>
      <c r="M90" s="116"/>
      <c r="O90" s="80"/>
    </row>
    <row r="91" spans="1:15" ht="15" customHeight="1">
      <c r="A91" s="214" t="s">
        <v>2048</v>
      </c>
      <c r="B91" s="108" t="s">
        <v>2433</v>
      </c>
      <c r="C91" s="102" t="s">
        <v>1</v>
      </c>
      <c r="D91" s="244">
        <v>54000</v>
      </c>
      <c r="E91" s="87" t="s">
        <v>1729</v>
      </c>
      <c r="F91" s="87" t="s">
        <v>29</v>
      </c>
      <c r="G91" s="87" t="s">
        <v>37</v>
      </c>
      <c r="H91" s="60" t="s">
        <v>2434</v>
      </c>
      <c r="I91" s="92" t="s">
        <v>10</v>
      </c>
      <c r="J91" s="265">
        <f>D91/3900</f>
        <v>13.846153846153847</v>
      </c>
      <c r="K91" s="87"/>
      <c r="L91" s="90">
        <f>D91*K91</f>
        <v>0</v>
      </c>
      <c r="M91" s="116"/>
      <c r="O91" s="80"/>
    </row>
    <row r="92" spans="1:15" ht="15" customHeight="1">
      <c r="A92" s="214" t="s">
        <v>1552</v>
      </c>
      <c r="B92" s="108" t="s">
        <v>1553</v>
      </c>
      <c r="C92" s="102" t="s">
        <v>1</v>
      </c>
      <c r="D92" s="244">
        <v>49000</v>
      </c>
      <c r="E92" s="237" t="s">
        <v>1521</v>
      </c>
      <c r="F92" s="87" t="s">
        <v>57</v>
      </c>
      <c r="G92" s="87" t="s">
        <v>1042</v>
      </c>
      <c r="H92" s="60" t="s">
        <v>1554</v>
      </c>
      <c r="I92" s="275" t="s">
        <v>10</v>
      </c>
      <c r="J92" s="265">
        <f>D92/3900</f>
        <v>12.564102564102564</v>
      </c>
      <c r="K92" s="87"/>
      <c r="L92" s="90">
        <f>D92*K92</f>
        <v>0</v>
      </c>
      <c r="M92" s="116"/>
      <c r="O92" s="80"/>
    </row>
    <row r="93" spans="1:15" ht="15" customHeight="1">
      <c r="A93" s="214" t="s">
        <v>2278</v>
      </c>
      <c r="B93" s="108" t="s">
        <v>2279</v>
      </c>
      <c r="C93" s="102" t="s">
        <v>95</v>
      </c>
      <c r="D93" s="244">
        <v>44000</v>
      </c>
      <c r="E93" s="87" t="s">
        <v>470</v>
      </c>
      <c r="F93" s="87" t="s">
        <v>25</v>
      </c>
      <c r="G93" s="87" t="s">
        <v>49</v>
      </c>
      <c r="H93" s="60" t="s">
        <v>1403</v>
      </c>
      <c r="I93" s="275" t="s">
        <v>10</v>
      </c>
      <c r="J93" s="265">
        <f>D93/3900</f>
        <v>11.282051282051283</v>
      </c>
      <c r="K93" s="87"/>
      <c r="L93" s="90">
        <f>D93*K93</f>
        <v>0</v>
      </c>
      <c r="M93" s="116"/>
      <c r="O93" s="80"/>
    </row>
    <row r="94" spans="1:15" ht="15" customHeight="1">
      <c r="A94" s="214" t="s">
        <v>1844</v>
      </c>
      <c r="B94" s="108" t="s">
        <v>1845</v>
      </c>
      <c r="C94" s="102" t="s">
        <v>199</v>
      </c>
      <c r="D94" s="244">
        <v>59000</v>
      </c>
      <c r="E94" s="87" t="s">
        <v>1827</v>
      </c>
      <c r="F94" s="87" t="s">
        <v>107</v>
      </c>
      <c r="G94" s="87" t="s">
        <v>1846</v>
      </c>
      <c r="H94" s="60" t="s">
        <v>1847</v>
      </c>
      <c r="I94" s="274" t="s">
        <v>10</v>
      </c>
      <c r="J94" s="265">
        <f>D94/3900</f>
        <v>15.128205128205128</v>
      </c>
      <c r="K94" s="87"/>
      <c r="L94" s="90">
        <f>D94*K94</f>
        <v>0</v>
      </c>
      <c r="M94" s="116"/>
      <c r="O94" s="80"/>
    </row>
    <row r="95" spans="1:15" ht="15" customHeight="1">
      <c r="A95" s="214" t="s">
        <v>1844</v>
      </c>
      <c r="B95" s="101" t="s">
        <v>1848</v>
      </c>
      <c r="C95" s="102" t="s">
        <v>199</v>
      </c>
      <c r="D95" s="244">
        <v>59000</v>
      </c>
      <c r="E95" s="87" t="s">
        <v>1827</v>
      </c>
      <c r="F95" s="87" t="s">
        <v>107</v>
      </c>
      <c r="G95" s="87" t="s">
        <v>1846</v>
      </c>
      <c r="H95" s="60" t="s">
        <v>1849</v>
      </c>
      <c r="I95" s="274" t="s">
        <v>10</v>
      </c>
      <c r="J95" s="265">
        <f>D95/3900</f>
        <v>15.128205128205128</v>
      </c>
      <c r="K95" s="87"/>
      <c r="L95" s="90">
        <f>D95*K95</f>
        <v>0</v>
      </c>
      <c r="M95" s="116"/>
      <c r="O95" s="80"/>
    </row>
    <row r="96" spans="1:15" ht="15" customHeight="1">
      <c r="A96" s="214" t="s">
        <v>2546</v>
      </c>
      <c r="B96" s="108" t="s">
        <v>2547</v>
      </c>
      <c r="C96" s="16" t="s">
        <v>1</v>
      </c>
      <c r="D96" s="244">
        <v>58000</v>
      </c>
      <c r="E96" s="87" t="s">
        <v>458</v>
      </c>
      <c r="F96" s="87" t="s">
        <v>25</v>
      </c>
      <c r="G96" s="87" t="s">
        <v>2548</v>
      </c>
      <c r="H96" s="60" t="s">
        <v>2549</v>
      </c>
      <c r="I96" s="92" t="s">
        <v>10</v>
      </c>
      <c r="J96" s="265">
        <f>D96/3900</f>
        <v>14.871794871794872</v>
      </c>
      <c r="K96" s="87"/>
      <c r="L96" s="90">
        <f>D96*K96</f>
        <v>0</v>
      </c>
      <c r="M96" s="116"/>
      <c r="O96" s="80"/>
    </row>
    <row r="97" spans="1:15" ht="15" customHeight="1">
      <c r="A97" s="214" t="s">
        <v>2546</v>
      </c>
      <c r="B97" s="108" t="s">
        <v>2550</v>
      </c>
      <c r="C97" s="16" t="s">
        <v>1</v>
      </c>
      <c r="D97" s="244">
        <v>56000</v>
      </c>
      <c r="E97" s="237" t="s">
        <v>458</v>
      </c>
      <c r="F97" s="87" t="s">
        <v>25</v>
      </c>
      <c r="G97" s="87" t="s">
        <v>2548</v>
      </c>
      <c r="H97" s="88" t="s">
        <v>2551</v>
      </c>
      <c r="I97" s="92" t="s">
        <v>10</v>
      </c>
      <c r="J97" s="265">
        <f>D97/3900</f>
        <v>14.358974358974359</v>
      </c>
      <c r="K97" s="87"/>
      <c r="L97" s="90">
        <f>D97*K97</f>
        <v>0</v>
      </c>
      <c r="M97" s="116"/>
      <c r="O97" s="80"/>
    </row>
    <row r="98" spans="1:15" ht="15" customHeight="1">
      <c r="A98" s="214" t="s">
        <v>2760</v>
      </c>
      <c r="B98" s="108" t="s">
        <v>2763</v>
      </c>
      <c r="C98" s="102" t="s">
        <v>198</v>
      </c>
      <c r="D98" s="244">
        <v>39000</v>
      </c>
      <c r="E98" s="237" t="s">
        <v>770</v>
      </c>
      <c r="F98" s="87" t="s">
        <v>29</v>
      </c>
      <c r="G98" s="87" t="s">
        <v>48</v>
      </c>
      <c r="H98" s="88" t="s">
        <v>2864</v>
      </c>
      <c r="I98" s="92" t="s">
        <v>10</v>
      </c>
      <c r="J98" s="265">
        <f>D98/3900</f>
        <v>10</v>
      </c>
      <c r="K98" s="87"/>
      <c r="L98" s="90">
        <f>D98*K98</f>
        <v>0</v>
      </c>
      <c r="M98" s="116"/>
      <c r="O98" s="80"/>
    </row>
    <row r="99" spans="1:15" ht="15" customHeight="1">
      <c r="A99" s="214" t="s">
        <v>2760</v>
      </c>
      <c r="B99" s="108" t="s">
        <v>2761</v>
      </c>
      <c r="C99" s="102" t="s">
        <v>198</v>
      </c>
      <c r="D99" s="244">
        <v>42000</v>
      </c>
      <c r="E99" s="237" t="s">
        <v>770</v>
      </c>
      <c r="F99" s="87" t="s">
        <v>29</v>
      </c>
      <c r="G99" s="87" t="s">
        <v>48</v>
      </c>
      <c r="H99" s="60" t="s">
        <v>2557</v>
      </c>
      <c r="I99" s="92" t="s">
        <v>10</v>
      </c>
      <c r="J99" s="265">
        <f>D99/3900</f>
        <v>10.76923076923077</v>
      </c>
      <c r="K99" s="87"/>
      <c r="L99" s="90">
        <f>D99*K99</f>
        <v>0</v>
      </c>
      <c r="M99" s="116"/>
      <c r="O99" s="80"/>
    </row>
    <row r="100" spans="1:15" ht="15" customHeight="1">
      <c r="A100" s="214" t="s">
        <v>2760</v>
      </c>
      <c r="B100" s="108" t="s">
        <v>2862</v>
      </c>
      <c r="C100" s="102" t="s">
        <v>198</v>
      </c>
      <c r="D100" s="243">
        <v>42000</v>
      </c>
      <c r="E100" s="87" t="s">
        <v>770</v>
      </c>
      <c r="F100" s="87" t="s">
        <v>29</v>
      </c>
      <c r="G100" s="87" t="s">
        <v>48</v>
      </c>
      <c r="H100" s="60" t="s">
        <v>2863</v>
      </c>
      <c r="I100" s="24" t="s">
        <v>10</v>
      </c>
      <c r="J100" s="265">
        <f>D100/3900</f>
        <v>10.76923076923077</v>
      </c>
      <c r="K100" s="87"/>
      <c r="L100" s="90">
        <f>D100*K100</f>
        <v>0</v>
      </c>
      <c r="M100" s="116"/>
      <c r="O100" s="80"/>
    </row>
    <row r="101" spans="1:15" ht="15" customHeight="1">
      <c r="A101" s="214" t="s">
        <v>1372</v>
      </c>
      <c r="B101" s="108" t="s">
        <v>1373</v>
      </c>
      <c r="C101" s="102" t="s">
        <v>1</v>
      </c>
      <c r="D101" s="244">
        <v>56000</v>
      </c>
      <c r="E101" s="87" t="s">
        <v>1378</v>
      </c>
      <c r="F101" s="87" t="s">
        <v>69</v>
      </c>
      <c r="G101" s="87" t="s">
        <v>48</v>
      </c>
      <c r="H101" s="60" t="s">
        <v>300</v>
      </c>
      <c r="I101" s="284" t="s">
        <v>10</v>
      </c>
      <c r="J101" s="265">
        <f>D101/3900</f>
        <v>14.358974358974359</v>
      </c>
      <c r="K101" s="87"/>
      <c r="L101" s="90">
        <f>D101*K101</f>
        <v>0</v>
      </c>
      <c r="M101" s="116"/>
      <c r="O101" s="80"/>
    </row>
    <row r="102" spans="1:15" ht="15" customHeight="1">
      <c r="A102" s="214" t="s">
        <v>2552</v>
      </c>
      <c r="B102" s="101" t="s">
        <v>2553</v>
      </c>
      <c r="C102" s="102" t="s">
        <v>1</v>
      </c>
      <c r="D102" s="243">
        <v>59000</v>
      </c>
      <c r="E102" s="18" t="s">
        <v>2554</v>
      </c>
      <c r="F102" s="18" t="s">
        <v>57</v>
      </c>
      <c r="G102" s="87" t="s">
        <v>2555</v>
      </c>
      <c r="H102" s="60" t="s">
        <v>2556</v>
      </c>
      <c r="I102" s="20" t="s">
        <v>10</v>
      </c>
      <c r="J102" s="265">
        <f>D102/3900</f>
        <v>15.128205128205128</v>
      </c>
      <c r="K102" s="87"/>
      <c r="L102" s="90">
        <f>D102*K102</f>
        <v>0</v>
      </c>
      <c r="M102" s="116"/>
      <c r="O102" s="80"/>
    </row>
    <row r="103" spans="1:15" ht="15" customHeight="1">
      <c r="A103" s="214" t="s">
        <v>454</v>
      </c>
      <c r="B103" s="101" t="s">
        <v>455</v>
      </c>
      <c r="C103" s="16" t="s">
        <v>1</v>
      </c>
      <c r="D103" s="244">
        <v>38000</v>
      </c>
      <c r="E103" s="87" t="s">
        <v>375</v>
      </c>
      <c r="F103" s="87" t="s">
        <v>60</v>
      </c>
      <c r="G103" s="87" t="s">
        <v>49</v>
      </c>
      <c r="H103" s="60" t="s">
        <v>456</v>
      </c>
      <c r="I103" s="273" t="s">
        <v>10</v>
      </c>
      <c r="J103" s="265">
        <f>D103/3900</f>
        <v>9.7435897435897427</v>
      </c>
      <c r="K103" s="87"/>
      <c r="L103" s="90">
        <f>D103*K103</f>
        <v>0</v>
      </c>
      <c r="M103" s="116"/>
      <c r="O103" s="80"/>
    </row>
    <row r="104" spans="1:15" ht="15" customHeight="1">
      <c r="A104" s="214" t="s">
        <v>1603</v>
      </c>
      <c r="B104" s="108" t="s">
        <v>1604</v>
      </c>
      <c r="C104" s="102" t="s">
        <v>95</v>
      </c>
      <c r="D104" s="244">
        <v>38000</v>
      </c>
      <c r="E104" s="87" t="s">
        <v>1600</v>
      </c>
      <c r="F104" s="87" t="s">
        <v>57</v>
      </c>
      <c r="G104" s="87" t="s">
        <v>49</v>
      </c>
      <c r="H104" s="88" t="s">
        <v>1606</v>
      </c>
      <c r="I104" s="274" t="s">
        <v>10</v>
      </c>
      <c r="J104" s="265">
        <f>D104/3900</f>
        <v>9.7435897435897427</v>
      </c>
      <c r="K104" s="87"/>
      <c r="L104" s="90">
        <f>D104*K104</f>
        <v>0</v>
      </c>
      <c r="M104" s="116"/>
      <c r="O104" s="80"/>
    </row>
    <row r="105" spans="1:15" ht="15" customHeight="1">
      <c r="A105" s="215" t="s">
        <v>1865</v>
      </c>
      <c r="B105" s="101" t="s">
        <v>1868</v>
      </c>
      <c r="C105" s="102" t="s">
        <v>1</v>
      </c>
      <c r="D105" s="244">
        <v>49000</v>
      </c>
      <c r="E105" s="87" t="s">
        <v>115</v>
      </c>
      <c r="F105" s="87" t="s">
        <v>69</v>
      </c>
      <c r="G105" s="87" t="s">
        <v>1241</v>
      </c>
      <c r="H105" s="60" t="s">
        <v>1894</v>
      </c>
      <c r="I105" s="283" t="s">
        <v>10</v>
      </c>
      <c r="J105" s="265">
        <f>D105/3900</f>
        <v>12.564102564102564</v>
      </c>
      <c r="K105" s="87"/>
      <c r="L105" s="90">
        <f>D105*K105</f>
        <v>0</v>
      </c>
      <c r="M105" s="116"/>
      <c r="O105" s="80"/>
    </row>
    <row r="106" spans="1:15" ht="15" customHeight="1">
      <c r="A106" s="215" t="s">
        <v>1865</v>
      </c>
      <c r="B106" s="108" t="s">
        <v>1869</v>
      </c>
      <c r="C106" s="102" t="s">
        <v>1</v>
      </c>
      <c r="D106" s="244">
        <v>49000</v>
      </c>
      <c r="E106" s="87" t="s">
        <v>115</v>
      </c>
      <c r="F106" s="87" t="s">
        <v>69</v>
      </c>
      <c r="G106" s="87" t="s">
        <v>1241</v>
      </c>
      <c r="H106" s="88" t="s">
        <v>1899</v>
      </c>
      <c r="I106" s="278" t="s">
        <v>10</v>
      </c>
      <c r="J106" s="265">
        <f>D106/3900</f>
        <v>12.564102564102564</v>
      </c>
      <c r="K106" s="87"/>
      <c r="L106" s="90">
        <f>D106*K106</f>
        <v>0</v>
      </c>
      <c r="M106" s="116"/>
      <c r="O106" s="80"/>
    </row>
    <row r="107" spans="1:15" ht="15" customHeight="1">
      <c r="A107" s="215" t="s">
        <v>1865</v>
      </c>
      <c r="B107" s="101" t="s">
        <v>1866</v>
      </c>
      <c r="C107" s="102" t="s">
        <v>1</v>
      </c>
      <c r="D107" s="244">
        <v>49000</v>
      </c>
      <c r="E107" s="87" t="s">
        <v>115</v>
      </c>
      <c r="F107" s="87" t="s">
        <v>69</v>
      </c>
      <c r="G107" s="87" t="s">
        <v>1241</v>
      </c>
      <c r="H107" s="60" t="s">
        <v>2558</v>
      </c>
      <c r="I107" s="372" t="s">
        <v>10</v>
      </c>
      <c r="J107" s="265">
        <f>D107/3900</f>
        <v>12.564102564102564</v>
      </c>
      <c r="K107" s="87"/>
      <c r="L107" s="90">
        <f>D107*K107</f>
        <v>0</v>
      </c>
      <c r="M107" s="116"/>
      <c r="O107" s="80"/>
    </row>
    <row r="108" spans="1:15" ht="15" customHeight="1">
      <c r="A108" s="215" t="s">
        <v>1865</v>
      </c>
      <c r="B108" s="108" t="s">
        <v>1895</v>
      </c>
      <c r="C108" s="102" t="s">
        <v>1</v>
      </c>
      <c r="D108" s="244">
        <v>52000</v>
      </c>
      <c r="E108" s="87" t="s">
        <v>115</v>
      </c>
      <c r="F108" s="87" t="s">
        <v>69</v>
      </c>
      <c r="G108" s="87" t="s">
        <v>1241</v>
      </c>
      <c r="H108" s="60" t="s">
        <v>1896</v>
      </c>
      <c r="I108" s="278" t="s">
        <v>10</v>
      </c>
      <c r="J108" s="265">
        <f>D108/3900</f>
        <v>13.333333333333334</v>
      </c>
      <c r="K108" s="87"/>
      <c r="L108" s="90">
        <f>D108*K108</f>
        <v>0</v>
      </c>
      <c r="M108" s="116"/>
      <c r="O108" s="80"/>
    </row>
    <row r="109" spans="1:15" ht="15" customHeight="1">
      <c r="A109" s="215" t="s">
        <v>1865</v>
      </c>
      <c r="B109" s="156" t="s">
        <v>1897</v>
      </c>
      <c r="C109" s="102" t="s">
        <v>1</v>
      </c>
      <c r="D109" s="246">
        <v>58000</v>
      </c>
      <c r="E109" s="237" t="s">
        <v>115</v>
      </c>
      <c r="F109" s="237" t="s">
        <v>69</v>
      </c>
      <c r="G109" s="87" t="s">
        <v>1241</v>
      </c>
      <c r="H109" s="99" t="s">
        <v>1898</v>
      </c>
      <c r="I109" s="447" t="s">
        <v>10</v>
      </c>
      <c r="J109" s="265">
        <f>D109/3900</f>
        <v>14.871794871794872</v>
      </c>
      <c r="K109" s="87"/>
      <c r="L109" s="90">
        <f>D109*K109</f>
        <v>0</v>
      </c>
      <c r="M109" s="116"/>
      <c r="O109" s="80"/>
    </row>
    <row r="110" spans="1:15" ht="15" customHeight="1">
      <c r="A110" s="214" t="s">
        <v>2459</v>
      </c>
      <c r="B110" s="108" t="s">
        <v>2460</v>
      </c>
      <c r="C110" s="102" t="s">
        <v>1</v>
      </c>
      <c r="D110" s="246">
        <v>30000</v>
      </c>
      <c r="E110" s="237" t="s">
        <v>376</v>
      </c>
      <c r="F110" s="87" t="s">
        <v>2121</v>
      </c>
      <c r="G110" s="87" t="s">
        <v>74</v>
      </c>
      <c r="H110" s="60" t="s">
        <v>2461</v>
      </c>
      <c r="I110" s="92" t="s">
        <v>10</v>
      </c>
      <c r="J110" s="265">
        <f>D110/3900</f>
        <v>7.6923076923076925</v>
      </c>
      <c r="K110" s="87"/>
      <c r="L110" s="90">
        <f>D110*K110</f>
        <v>0</v>
      </c>
      <c r="M110" s="116"/>
      <c r="O110" s="80"/>
    </row>
    <row r="111" spans="1:15" ht="15" customHeight="1">
      <c r="A111" s="215" t="s">
        <v>988</v>
      </c>
      <c r="B111" s="108" t="s">
        <v>989</v>
      </c>
      <c r="C111" s="102" t="s">
        <v>95</v>
      </c>
      <c r="D111" s="244">
        <v>36000</v>
      </c>
      <c r="E111" s="87" t="s">
        <v>990</v>
      </c>
      <c r="F111" s="87" t="s">
        <v>31</v>
      </c>
      <c r="G111" s="87" t="s">
        <v>49</v>
      </c>
      <c r="H111" s="60" t="s">
        <v>991</v>
      </c>
      <c r="I111" s="89" t="s">
        <v>10</v>
      </c>
      <c r="J111" s="265">
        <f>D111/3900</f>
        <v>9.2307692307692299</v>
      </c>
      <c r="K111" s="87"/>
      <c r="L111" s="90">
        <f>D111*K111</f>
        <v>0</v>
      </c>
      <c r="M111" s="116"/>
      <c r="O111" s="80"/>
    </row>
    <row r="112" spans="1:15" ht="15" customHeight="1">
      <c r="A112" s="214" t="s">
        <v>771</v>
      </c>
      <c r="B112" s="101" t="s">
        <v>772</v>
      </c>
      <c r="C112" s="102" t="s">
        <v>199</v>
      </c>
      <c r="D112" s="244">
        <v>28000</v>
      </c>
      <c r="E112" s="87" t="s">
        <v>376</v>
      </c>
      <c r="F112" s="87" t="s">
        <v>58</v>
      </c>
      <c r="G112" s="87" t="s">
        <v>49</v>
      </c>
      <c r="H112" s="60" t="s">
        <v>1656</v>
      </c>
      <c r="I112" s="275" t="s">
        <v>10</v>
      </c>
      <c r="J112" s="265">
        <f>D112/3900</f>
        <v>7.1794871794871797</v>
      </c>
      <c r="K112" s="87"/>
      <c r="L112" s="90">
        <f>D112*K112</f>
        <v>0</v>
      </c>
      <c r="M112" s="116"/>
      <c r="O112" s="80"/>
    </row>
    <row r="113" spans="1:15" ht="15" customHeight="1">
      <c r="A113" s="216" t="s">
        <v>1317</v>
      </c>
      <c r="B113" s="101" t="s">
        <v>1318</v>
      </c>
      <c r="C113" s="102" t="s">
        <v>1</v>
      </c>
      <c r="D113" s="244">
        <v>44000</v>
      </c>
      <c r="E113" s="87" t="s">
        <v>1729</v>
      </c>
      <c r="F113" s="87" t="s">
        <v>80</v>
      </c>
      <c r="G113" s="87" t="s">
        <v>75</v>
      </c>
      <c r="H113" s="60" t="s">
        <v>500</v>
      </c>
      <c r="I113" s="273" t="s">
        <v>10</v>
      </c>
      <c r="J113" s="265">
        <f>D113/3900</f>
        <v>11.282051282051283</v>
      </c>
      <c r="K113" s="87"/>
      <c r="L113" s="90">
        <f>D113*K113</f>
        <v>0</v>
      </c>
      <c r="M113" s="116"/>
      <c r="O113" s="80"/>
    </row>
    <row r="114" spans="1:15" ht="15" customHeight="1">
      <c r="A114" s="215" t="s">
        <v>981</v>
      </c>
      <c r="B114" s="101" t="s">
        <v>982</v>
      </c>
      <c r="C114" s="102" t="s">
        <v>1</v>
      </c>
      <c r="D114" s="244">
        <v>34000</v>
      </c>
      <c r="E114" s="87" t="s">
        <v>977</v>
      </c>
      <c r="F114" s="87" t="s">
        <v>27</v>
      </c>
      <c r="G114" s="87" t="s">
        <v>1041</v>
      </c>
      <c r="H114" s="76" t="s">
        <v>473</v>
      </c>
      <c r="I114" s="274" t="s">
        <v>10</v>
      </c>
      <c r="J114" s="265">
        <f>D114/3900</f>
        <v>8.7179487179487172</v>
      </c>
      <c r="K114" s="87"/>
      <c r="L114" s="90">
        <f>D114*K114</f>
        <v>0</v>
      </c>
      <c r="M114" s="116"/>
      <c r="O114" s="80"/>
    </row>
    <row r="115" spans="1:15" ht="15" customHeight="1">
      <c r="A115" s="214" t="s">
        <v>1901</v>
      </c>
      <c r="B115" s="108" t="s">
        <v>2764</v>
      </c>
      <c r="C115" s="102" t="s">
        <v>1</v>
      </c>
      <c r="D115" s="244">
        <v>48000</v>
      </c>
      <c r="E115" s="87" t="s">
        <v>130</v>
      </c>
      <c r="F115" s="87" t="s">
        <v>39</v>
      </c>
      <c r="G115" s="87" t="s">
        <v>75</v>
      </c>
      <c r="H115" s="60" t="s">
        <v>2680</v>
      </c>
      <c r="I115" s="89" t="s">
        <v>10</v>
      </c>
      <c r="J115" s="265">
        <f>D115/3900</f>
        <v>12.307692307692308</v>
      </c>
      <c r="K115" s="87"/>
      <c r="L115" s="90">
        <f>D115*K115</f>
        <v>0</v>
      </c>
      <c r="M115" s="116"/>
      <c r="O115" s="80"/>
    </row>
    <row r="116" spans="1:15" ht="15" customHeight="1">
      <c r="A116" s="217" t="s">
        <v>918</v>
      </c>
      <c r="B116" s="108" t="s">
        <v>919</v>
      </c>
      <c r="C116" s="102" t="s">
        <v>95</v>
      </c>
      <c r="D116" s="244">
        <v>30000</v>
      </c>
      <c r="E116" s="87" t="s">
        <v>393</v>
      </c>
      <c r="F116" s="87" t="s">
        <v>920</v>
      </c>
      <c r="G116" s="87" t="s">
        <v>1041</v>
      </c>
      <c r="H116" s="60" t="s">
        <v>921</v>
      </c>
      <c r="I116" s="274" t="s">
        <v>10</v>
      </c>
      <c r="J116" s="265">
        <f>D116/3900</f>
        <v>7.6923076923076925</v>
      </c>
      <c r="K116" s="87"/>
      <c r="L116" s="90">
        <f>D116*K116</f>
        <v>0</v>
      </c>
      <c r="M116" s="116"/>
      <c r="O116" s="80"/>
    </row>
    <row r="117" spans="1:15" ht="15" customHeight="1">
      <c r="A117" s="214" t="s">
        <v>167</v>
      </c>
      <c r="B117" s="79" t="s">
        <v>340</v>
      </c>
      <c r="C117" s="16" t="s">
        <v>137</v>
      </c>
      <c r="D117" s="244">
        <v>66000</v>
      </c>
      <c r="E117" s="87" t="s">
        <v>112</v>
      </c>
      <c r="F117" s="87" t="s">
        <v>69</v>
      </c>
      <c r="G117" s="87" t="s">
        <v>49</v>
      </c>
      <c r="H117" s="60" t="s">
        <v>469</v>
      </c>
      <c r="I117" s="274" t="s">
        <v>10</v>
      </c>
      <c r="J117" s="265">
        <f>D117/3900</f>
        <v>16.923076923076923</v>
      </c>
      <c r="K117" s="87"/>
      <c r="L117" s="90">
        <f>D117*K117</f>
        <v>0</v>
      </c>
      <c r="M117" s="116"/>
      <c r="O117" s="80"/>
    </row>
    <row r="118" spans="1:15" ht="15" customHeight="1">
      <c r="A118" s="214" t="s">
        <v>1558</v>
      </c>
      <c r="B118" s="108" t="s">
        <v>1559</v>
      </c>
      <c r="C118" s="16" t="s">
        <v>1</v>
      </c>
      <c r="D118" s="244">
        <v>49000</v>
      </c>
      <c r="E118" s="87" t="s">
        <v>1521</v>
      </c>
      <c r="F118" s="87" t="s">
        <v>29</v>
      </c>
      <c r="G118" s="87" t="s">
        <v>75</v>
      </c>
      <c r="H118" s="60" t="s">
        <v>1585</v>
      </c>
      <c r="I118" s="275" t="s">
        <v>10</v>
      </c>
      <c r="J118" s="265">
        <f>D118/3900</f>
        <v>12.564102564102564</v>
      </c>
      <c r="K118" s="87"/>
      <c r="L118" s="90">
        <f>D118*K118</f>
        <v>0</v>
      </c>
      <c r="M118" s="116"/>
      <c r="O118" s="80"/>
    </row>
    <row r="119" spans="1:15" ht="15" customHeight="1">
      <c r="A119" s="214" t="s">
        <v>1558</v>
      </c>
      <c r="B119" s="108" t="s">
        <v>1560</v>
      </c>
      <c r="C119" s="16" t="s">
        <v>1</v>
      </c>
      <c r="D119" s="244">
        <v>49000</v>
      </c>
      <c r="E119" s="87" t="s">
        <v>1521</v>
      </c>
      <c r="F119" s="87" t="s">
        <v>29</v>
      </c>
      <c r="G119" s="87" t="s">
        <v>75</v>
      </c>
      <c r="H119" s="60" t="s">
        <v>1536</v>
      </c>
      <c r="I119" s="275" t="s">
        <v>10</v>
      </c>
      <c r="J119" s="265">
        <f>D119/3900</f>
        <v>12.564102564102564</v>
      </c>
      <c r="K119" s="87"/>
      <c r="L119" s="90">
        <f>D119*K119</f>
        <v>0</v>
      </c>
      <c r="M119" s="116"/>
      <c r="O119" s="80"/>
    </row>
    <row r="120" spans="1:15" ht="15" customHeight="1">
      <c r="A120" s="215" t="s">
        <v>731</v>
      </c>
      <c r="B120" s="101" t="s">
        <v>1622</v>
      </c>
      <c r="C120" s="102" t="s">
        <v>95</v>
      </c>
      <c r="D120" s="243">
        <v>44000</v>
      </c>
      <c r="E120" s="87" t="s">
        <v>480</v>
      </c>
      <c r="F120" s="87" t="s">
        <v>39</v>
      </c>
      <c r="G120" s="87" t="s">
        <v>75</v>
      </c>
      <c r="H120" s="60" t="s">
        <v>917</v>
      </c>
      <c r="I120" s="273" t="s">
        <v>10</v>
      </c>
      <c r="J120" s="265">
        <f>D120/3900</f>
        <v>11.282051282051283</v>
      </c>
      <c r="K120" s="87"/>
      <c r="L120" s="90">
        <f>D120*K120</f>
        <v>0</v>
      </c>
      <c r="M120" s="116"/>
      <c r="O120" s="80"/>
    </row>
    <row r="121" spans="1:15" ht="15" customHeight="1">
      <c r="A121" s="214" t="s">
        <v>2410</v>
      </c>
      <c r="B121" s="101" t="s">
        <v>2412</v>
      </c>
      <c r="C121" s="102" t="s">
        <v>1</v>
      </c>
      <c r="D121" s="243">
        <v>29000</v>
      </c>
      <c r="E121" s="87" t="s">
        <v>254</v>
      </c>
      <c r="F121" s="87" t="s">
        <v>57</v>
      </c>
      <c r="G121" s="87" t="s">
        <v>1042</v>
      </c>
      <c r="H121" s="60" t="s">
        <v>2411</v>
      </c>
      <c r="I121" s="24" t="s">
        <v>10</v>
      </c>
      <c r="J121" s="265">
        <f>D121/3900</f>
        <v>7.4358974358974361</v>
      </c>
      <c r="K121" s="87"/>
      <c r="L121" s="90">
        <f>D121*K121</f>
        <v>0</v>
      </c>
      <c r="M121" s="116"/>
      <c r="O121" s="80"/>
    </row>
    <row r="122" spans="1:15" ht="15" customHeight="1">
      <c r="A122" s="214" t="s">
        <v>1850</v>
      </c>
      <c r="B122" s="101" t="s">
        <v>1851</v>
      </c>
      <c r="C122" s="102" t="s">
        <v>199</v>
      </c>
      <c r="D122" s="243">
        <v>59000</v>
      </c>
      <c r="E122" s="87" t="s">
        <v>1827</v>
      </c>
      <c r="F122" s="87" t="s">
        <v>21</v>
      </c>
      <c r="G122" s="87" t="s">
        <v>1041</v>
      </c>
      <c r="H122" s="60" t="s">
        <v>1852</v>
      </c>
      <c r="I122" s="273" t="s">
        <v>10</v>
      </c>
      <c r="J122" s="265">
        <f>D122/3900</f>
        <v>15.128205128205128</v>
      </c>
      <c r="K122" s="87"/>
      <c r="L122" s="90">
        <f>D122*K122</f>
        <v>0</v>
      </c>
      <c r="M122" s="116"/>
      <c r="O122" s="80"/>
    </row>
    <row r="123" spans="1:15" ht="15" customHeight="1">
      <c r="A123" s="217" t="s">
        <v>2564</v>
      </c>
      <c r="B123" s="135" t="s">
        <v>2565</v>
      </c>
      <c r="C123" s="102" t="s">
        <v>1</v>
      </c>
      <c r="D123" s="244">
        <v>56000</v>
      </c>
      <c r="E123" s="87" t="s">
        <v>115</v>
      </c>
      <c r="F123" s="87" t="s">
        <v>39</v>
      </c>
      <c r="G123" s="87" t="s">
        <v>49</v>
      </c>
      <c r="H123" s="60" t="s">
        <v>2566</v>
      </c>
      <c r="I123" s="89" t="s">
        <v>10</v>
      </c>
      <c r="J123" s="265">
        <f>D123/3900</f>
        <v>14.358974358974359</v>
      </c>
      <c r="K123" s="87"/>
      <c r="L123" s="90">
        <f>D123*K123</f>
        <v>0</v>
      </c>
      <c r="M123" s="116"/>
      <c r="O123" s="80"/>
    </row>
    <row r="124" spans="1:15" ht="15" customHeight="1">
      <c r="A124" s="217" t="s">
        <v>2564</v>
      </c>
      <c r="B124" s="135" t="s">
        <v>2541</v>
      </c>
      <c r="C124" s="102" t="s">
        <v>199</v>
      </c>
      <c r="D124" s="244">
        <v>56000</v>
      </c>
      <c r="E124" s="87" t="s">
        <v>115</v>
      </c>
      <c r="F124" s="87" t="s">
        <v>39</v>
      </c>
      <c r="G124" s="87" t="s">
        <v>49</v>
      </c>
      <c r="H124" s="60" t="s">
        <v>2567</v>
      </c>
      <c r="I124" s="89" t="s">
        <v>10</v>
      </c>
      <c r="J124" s="265">
        <f>D124/3900</f>
        <v>14.358974358974359</v>
      </c>
      <c r="K124" s="87"/>
      <c r="L124" s="90">
        <f>D124*K124</f>
        <v>0</v>
      </c>
      <c r="M124" s="116"/>
      <c r="O124" s="80"/>
    </row>
    <row r="125" spans="1:15" ht="15" customHeight="1">
      <c r="A125" s="214" t="s">
        <v>1652</v>
      </c>
      <c r="B125" s="108" t="s">
        <v>1653</v>
      </c>
      <c r="C125" s="102" t="s">
        <v>199</v>
      </c>
      <c r="D125" s="243">
        <v>49000</v>
      </c>
      <c r="E125" s="87" t="s">
        <v>281</v>
      </c>
      <c r="F125" s="87" t="s">
        <v>29</v>
      </c>
      <c r="G125" s="87" t="s">
        <v>1052</v>
      </c>
      <c r="H125" s="60" t="s">
        <v>1654</v>
      </c>
      <c r="I125" s="275" t="s">
        <v>10</v>
      </c>
      <c r="J125" s="265">
        <f>D125/3900</f>
        <v>12.564102564102564</v>
      </c>
      <c r="K125" s="87"/>
      <c r="L125" s="90">
        <f>D125*K125</f>
        <v>0</v>
      </c>
      <c r="M125" s="116"/>
      <c r="O125" s="80"/>
    </row>
    <row r="126" spans="1:15" ht="15" customHeight="1">
      <c r="A126" s="214" t="s">
        <v>1724</v>
      </c>
      <c r="B126" s="101" t="s">
        <v>1725</v>
      </c>
      <c r="C126" s="102" t="s">
        <v>1</v>
      </c>
      <c r="D126" s="244">
        <v>58000</v>
      </c>
      <c r="E126" s="87" t="s">
        <v>1267</v>
      </c>
      <c r="F126" s="87" t="s">
        <v>23</v>
      </c>
      <c r="G126" s="87" t="s">
        <v>34</v>
      </c>
      <c r="H126" s="60" t="s">
        <v>1726</v>
      </c>
      <c r="I126" s="273" t="s">
        <v>10</v>
      </c>
      <c r="J126" s="265">
        <f>D126/3900</f>
        <v>14.871794871794872</v>
      </c>
      <c r="K126" s="87"/>
      <c r="L126" s="90">
        <f>D126*K126</f>
        <v>0</v>
      </c>
      <c r="M126" s="116"/>
      <c r="O126" s="80"/>
    </row>
    <row r="127" spans="1:15" ht="15" customHeight="1">
      <c r="A127" s="216" t="s">
        <v>1724</v>
      </c>
      <c r="B127" s="101" t="s">
        <v>1727</v>
      </c>
      <c r="C127" s="157" t="s">
        <v>1</v>
      </c>
      <c r="D127" s="244">
        <v>58000</v>
      </c>
      <c r="E127" s="237" t="s">
        <v>1267</v>
      </c>
      <c r="F127" s="87" t="s">
        <v>23</v>
      </c>
      <c r="G127" s="87" t="s">
        <v>34</v>
      </c>
      <c r="H127" s="60" t="s">
        <v>1728</v>
      </c>
      <c r="I127" s="273" t="s">
        <v>10</v>
      </c>
      <c r="J127" s="265">
        <f>D127/3900</f>
        <v>14.871794871794872</v>
      </c>
      <c r="K127" s="87"/>
      <c r="L127" s="90">
        <f>D127*K127</f>
        <v>0</v>
      </c>
      <c r="M127" s="116"/>
      <c r="O127" s="80"/>
    </row>
    <row r="128" spans="1:15" ht="15" customHeight="1">
      <c r="A128" s="214" t="s">
        <v>1149</v>
      </c>
      <c r="B128" s="108" t="s">
        <v>1150</v>
      </c>
      <c r="C128" s="102" t="s">
        <v>1</v>
      </c>
      <c r="D128" s="244">
        <v>36000</v>
      </c>
      <c r="E128" s="87" t="s">
        <v>356</v>
      </c>
      <c r="F128" s="87" t="s">
        <v>29</v>
      </c>
      <c r="G128" s="87" t="s">
        <v>75</v>
      </c>
      <c r="H128" s="60" t="s">
        <v>1151</v>
      </c>
      <c r="I128" s="275" t="s">
        <v>10</v>
      </c>
      <c r="J128" s="265">
        <f>D128/3900</f>
        <v>9.2307692307692299</v>
      </c>
      <c r="K128" s="87"/>
      <c r="L128" s="90">
        <f>D128*K128</f>
        <v>0</v>
      </c>
      <c r="M128" s="116"/>
      <c r="O128" s="80"/>
    </row>
    <row r="129" spans="1:15" ht="15" customHeight="1">
      <c r="A129" s="215" t="s">
        <v>400</v>
      </c>
      <c r="B129" s="108" t="s">
        <v>676</v>
      </c>
      <c r="C129" s="16" t="s">
        <v>199</v>
      </c>
      <c r="D129" s="244">
        <v>24000</v>
      </c>
      <c r="E129" s="87" t="s">
        <v>376</v>
      </c>
      <c r="F129" s="87" t="s">
        <v>22</v>
      </c>
      <c r="G129" s="87" t="s">
        <v>1081</v>
      </c>
      <c r="H129" s="60" t="s">
        <v>1124</v>
      </c>
      <c r="I129" s="274" t="s">
        <v>10</v>
      </c>
      <c r="J129" s="265">
        <f>D129/3900</f>
        <v>6.1538461538461542</v>
      </c>
      <c r="K129" s="87"/>
      <c r="L129" s="90">
        <f>D129*K129</f>
        <v>0</v>
      </c>
      <c r="M129" s="116"/>
      <c r="O129" s="80"/>
    </row>
    <row r="130" spans="1:15" ht="15" customHeight="1">
      <c r="A130" s="214" t="s">
        <v>1021</v>
      </c>
      <c r="B130" s="108" t="s">
        <v>1279</v>
      </c>
      <c r="C130" s="102" t="s">
        <v>1</v>
      </c>
      <c r="D130" s="243">
        <v>54000</v>
      </c>
      <c r="E130" s="87" t="s">
        <v>1729</v>
      </c>
      <c r="F130" s="87" t="s">
        <v>517</v>
      </c>
      <c r="G130" s="87" t="s">
        <v>49</v>
      </c>
      <c r="H130" s="60" t="s">
        <v>1280</v>
      </c>
      <c r="I130" s="274" t="s">
        <v>10</v>
      </c>
      <c r="J130" s="265">
        <f>D130/3900</f>
        <v>13.846153846153847</v>
      </c>
      <c r="K130" s="87"/>
      <c r="L130" s="90">
        <f>D130*K130</f>
        <v>0</v>
      </c>
      <c r="M130" s="116"/>
      <c r="O130" s="80"/>
    </row>
    <row r="131" spans="1:15" ht="15" customHeight="1">
      <c r="A131" s="214" t="s">
        <v>1021</v>
      </c>
      <c r="B131" s="108" t="s">
        <v>1096</v>
      </c>
      <c r="C131" s="102" t="s">
        <v>95</v>
      </c>
      <c r="D131" s="245">
        <v>54000</v>
      </c>
      <c r="E131" s="87" t="s">
        <v>141</v>
      </c>
      <c r="F131" s="87" t="s">
        <v>517</v>
      </c>
      <c r="G131" s="87" t="s">
        <v>49</v>
      </c>
      <c r="H131" s="60" t="s">
        <v>1097</v>
      </c>
      <c r="I131" s="274" t="s">
        <v>10</v>
      </c>
      <c r="J131" s="265">
        <f>D131/3900</f>
        <v>13.846153846153847</v>
      </c>
      <c r="K131" s="87"/>
      <c r="L131" s="90">
        <f>D131*K131</f>
        <v>0</v>
      </c>
      <c r="M131" s="116"/>
      <c r="O131" s="80"/>
    </row>
    <row r="132" spans="1:15" ht="15" customHeight="1">
      <c r="A132" s="214" t="s">
        <v>1021</v>
      </c>
      <c r="B132" s="108" t="s">
        <v>2026</v>
      </c>
      <c r="C132" s="294" t="s">
        <v>697</v>
      </c>
      <c r="D132" s="244">
        <v>92000</v>
      </c>
      <c r="E132" s="76" t="s">
        <v>2215</v>
      </c>
      <c r="F132" s="87" t="s">
        <v>517</v>
      </c>
      <c r="G132" s="87" t="s">
        <v>49</v>
      </c>
      <c r="H132" s="60" t="s">
        <v>2027</v>
      </c>
      <c r="I132" s="274" t="s">
        <v>10</v>
      </c>
      <c r="J132" s="265">
        <f>D132/3900</f>
        <v>23.589743589743591</v>
      </c>
      <c r="K132" s="87"/>
      <c r="L132" s="90">
        <f>D132*K132</f>
        <v>0</v>
      </c>
      <c r="M132" s="116"/>
      <c r="O132" s="80"/>
    </row>
    <row r="133" spans="1:15" ht="15" customHeight="1">
      <c r="A133" s="215" t="s">
        <v>266</v>
      </c>
      <c r="B133" s="108" t="s">
        <v>267</v>
      </c>
      <c r="C133" s="102" t="s">
        <v>1</v>
      </c>
      <c r="D133" s="243">
        <v>49000</v>
      </c>
      <c r="E133" s="87" t="s">
        <v>122</v>
      </c>
      <c r="F133" s="87" t="s">
        <v>39</v>
      </c>
      <c r="G133" s="87" t="s">
        <v>1042</v>
      </c>
      <c r="H133" s="60" t="s">
        <v>268</v>
      </c>
      <c r="I133" s="272" t="s">
        <v>10</v>
      </c>
      <c r="J133" s="265">
        <f>D133/3900</f>
        <v>12.564102564102564</v>
      </c>
      <c r="K133" s="87"/>
      <c r="L133" s="90">
        <f>D133*K133</f>
        <v>0</v>
      </c>
      <c r="M133" s="116"/>
      <c r="O133" s="80"/>
    </row>
    <row r="134" spans="1:15" ht="15" customHeight="1">
      <c r="A134" s="215" t="s">
        <v>943</v>
      </c>
      <c r="B134" s="108" t="s">
        <v>1683</v>
      </c>
      <c r="C134" s="102" t="s">
        <v>198</v>
      </c>
      <c r="D134" s="243">
        <v>34000</v>
      </c>
      <c r="E134" s="87" t="s">
        <v>376</v>
      </c>
      <c r="F134" s="87" t="s">
        <v>11</v>
      </c>
      <c r="G134" s="87" t="s">
        <v>49</v>
      </c>
      <c r="H134" s="60" t="s">
        <v>1684</v>
      </c>
      <c r="I134" s="274" t="s">
        <v>10</v>
      </c>
      <c r="J134" s="265">
        <f>D134/3900</f>
        <v>8.7179487179487172</v>
      </c>
      <c r="K134" s="87"/>
      <c r="L134" s="90">
        <f>D134*K134</f>
        <v>0</v>
      </c>
      <c r="M134" s="116"/>
      <c r="O134" s="80"/>
    </row>
    <row r="135" spans="1:15" ht="15" customHeight="1">
      <c r="A135" s="217" t="s">
        <v>2148</v>
      </c>
      <c r="B135" s="293" t="s">
        <v>2149</v>
      </c>
      <c r="C135" s="102" t="s">
        <v>1</v>
      </c>
      <c r="D135" s="243">
        <v>39000</v>
      </c>
      <c r="E135" s="299" t="s">
        <v>961</v>
      </c>
      <c r="F135" s="299" t="s">
        <v>23</v>
      </c>
      <c r="G135" s="87" t="s">
        <v>49</v>
      </c>
      <c r="H135" s="60" t="s">
        <v>2058</v>
      </c>
      <c r="I135" s="302" t="s">
        <v>10</v>
      </c>
      <c r="J135" s="265">
        <f>D135/3900</f>
        <v>10</v>
      </c>
      <c r="K135" s="87"/>
      <c r="L135" s="90">
        <f>D135*K135</f>
        <v>0</v>
      </c>
      <c r="M135" s="116"/>
      <c r="O135" s="80"/>
    </row>
    <row r="136" spans="1:15" ht="15" customHeight="1">
      <c r="A136" s="217" t="s">
        <v>2148</v>
      </c>
      <c r="B136" s="293" t="s">
        <v>2150</v>
      </c>
      <c r="C136" s="102" t="s">
        <v>199</v>
      </c>
      <c r="D136" s="244">
        <v>39000</v>
      </c>
      <c r="E136" s="299" t="s">
        <v>961</v>
      </c>
      <c r="F136" s="299" t="s">
        <v>23</v>
      </c>
      <c r="G136" s="87" t="s">
        <v>49</v>
      </c>
      <c r="H136" s="60" t="s">
        <v>2151</v>
      </c>
      <c r="I136" s="302" t="s">
        <v>10</v>
      </c>
      <c r="J136" s="265">
        <f>D136/3900</f>
        <v>10</v>
      </c>
      <c r="K136" s="87"/>
      <c r="L136" s="90">
        <f>D136*K136</f>
        <v>0</v>
      </c>
      <c r="M136" s="116"/>
      <c r="O136" s="80"/>
    </row>
    <row r="137" spans="1:15" ht="15" customHeight="1">
      <c r="A137" s="215" t="s">
        <v>1211</v>
      </c>
      <c r="B137" s="101" t="s">
        <v>1212</v>
      </c>
      <c r="C137" s="102" t="s">
        <v>1</v>
      </c>
      <c r="D137" s="243">
        <v>39000</v>
      </c>
      <c r="E137" s="87" t="s">
        <v>852</v>
      </c>
      <c r="F137" s="87" t="s">
        <v>23</v>
      </c>
      <c r="G137" s="87" t="s">
        <v>1083</v>
      </c>
      <c r="H137" s="60" t="s">
        <v>1213</v>
      </c>
      <c r="I137" s="275" t="s">
        <v>10</v>
      </c>
      <c r="J137" s="265">
        <f>D137/3900</f>
        <v>10</v>
      </c>
      <c r="K137" s="87"/>
      <c r="L137" s="90">
        <f>D137*K137</f>
        <v>0</v>
      </c>
      <c r="M137" s="116"/>
      <c r="O137" s="80"/>
    </row>
    <row r="138" spans="1:15" ht="15" customHeight="1">
      <c r="A138" s="215" t="s">
        <v>2766</v>
      </c>
      <c r="B138" s="101" t="s">
        <v>2768</v>
      </c>
      <c r="C138" s="102" t="s">
        <v>198</v>
      </c>
      <c r="D138" s="244">
        <v>50000</v>
      </c>
      <c r="E138" s="87" t="s">
        <v>115</v>
      </c>
      <c r="F138" s="87" t="s">
        <v>107</v>
      </c>
      <c r="G138" s="87" t="s">
        <v>1077</v>
      </c>
      <c r="H138" s="60" t="s">
        <v>3018</v>
      </c>
      <c r="I138" s="20" t="s">
        <v>10</v>
      </c>
      <c r="J138" s="265">
        <f>D138/3900</f>
        <v>12.820512820512821</v>
      </c>
      <c r="K138" s="87"/>
      <c r="L138" s="90">
        <f>D138*K138</f>
        <v>0</v>
      </c>
      <c r="M138" s="116"/>
      <c r="O138" s="80"/>
    </row>
    <row r="139" spans="1:15" ht="15" customHeight="1">
      <c r="A139" s="215" t="s">
        <v>2766</v>
      </c>
      <c r="B139" s="101" t="s">
        <v>2769</v>
      </c>
      <c r="C139" s="102" t="s">
        <v>198</v>
      </c>
      <c r="D139" s="244">
        <v>50000</v>
      </c>
      <c r="E139" s="237" t="s">
        <v>115</v>
      </c>
      <c r="F139" s="87" t="s">
        <v>107</v>
      </c>
      <c r="G139" s="87" t="s">
        <v>1077</v>
      </c>
      <c r="H139" s="60" t="s">
        <v>3019</v>
      </c>
      <c r="I139" s="89" t="s">
        <v>10</v>
      </c>
      <c r="J139" s="265">
        <f>D139/3900</f>
        <v>12.820512820512821</v>
      </c>
      <c r="K139" s="87"/>
      <c r="L139" s="90">
        <f>D139*K139</f>
        <v>0</v>
      </c>
      <c r="M139" s="116"/>
      <c r="O139" s="80"/>
    </row>
    <row r="140" spans="1:15" ht="15" customHeight="1">
      <c r="A140" s="215" t="s">
        <v>2766</v>
      </c>
      <c r="B140" s="108" t="s">
        <v>2767</v>
      </c>
      <c r="C140" s="102" t="s">
        <v>198</v>
      </c>
      <c r="D140" s="244">
        <v>50000</v>
      </c>
      <c r="E140" s="87" t="s">
        <v>115</v>
      </c>
      <c r="F140" s="87" t="s">
        <v>107</v>
      </c>
      <c r="G140" s="87" t="s">
        <v>1077</v>
      </c>
      <c r="H140" s="60" t="s">
        <v>3020</v>
      </c>
      <c r="I140" s="89" t="s">
        <v>10</v>
      </c>
      <c r="J140" s="265">
        <f>D140/3900</f>
        <v>12.820512820512821</v>
      </c>
      <c r="K140" s="87"/>
      <c r="L140" s="90">
        <f>D140*K140</f>
        <v>0</v>
      </c>
      <c r="M140" s="116"/>
      <c r="O140" s="80"/>
    </row>
    <row r="141" spans="1:15" ht="15" customHeight="1">
      <c r="A141" s="217" t="s">
        <v>651</v>
      </c>
      <c r="B141" s="62" t="s">
        <v>652</v>
      </c>
      <c r="C141" s="102" t="s">
        <v>199</v>
      </c>
      <c r="D141" s="244">
        <v>22000</v>
      </c>
      <c r="E141" s="87" t="s">
        <v>376</v>
      </c>
      <c r="F141" s="87" t="s">
        <v>68</v>
      </c>
      <c r="G141" s="87" t="s">
        <v>75</v>
      </c>
      <c r="H141" s="60" t="s">
        <v>698</v>
      </c>
      <c r="I141" s="273" t="s">
        <v>10</v>
      </c>
      <c r="J141" s="265">
        <f>D141/3900</f>
        <v>5.6410256410256414</v>
      </c>
      <c r="K141" s="87"/>
      <c r="L141" s="90">
        <f>D141*K141</f>
        <v>0</v>
      </c>
      <c r="M141" s="116"/>
      <c r="O141" s="80"/>
    </row>
    <row r="142" spans="1:15" ht="15" customHeight="1">
      <c r="A142" s="214" t="s">
        <v>1561</v>
      </c>
      <c r="B142" s="101" t="s">
        <v>1562</v>
      </c>
      <c r="C142" s="16" t="s">
        <v>1</v>
      </c>
      <c r="D142" s="244">
        <v>49000</v>
      </c>
      <c r="E142" s="87" t="s">
        <v>1521</v>
      </c>
      <c r="F142" s="87" t="s">
        <v>91</v>
      </c>
      <c r="G142" s="87" t="s">
        <v>75</v>
      </c>
      <c r="H142" s="60" t="s">
        <v>754</v>
      </c>
      <c r="I142" s="275" t="s">
        <v>10</v>
      </c>
      <c r="J142" s="265">
        <f>D142/3900</f>
        <v>12.564102564102564</v>
      </c>
      <c r="K142" s="87"/>
      <c r="L142" s="90">
        <f>D142*K142</f>
        <v>0</v>
      </c>
      <c r="M142" s="116"/>
      <c r="O142" s="80"/>
    </row>
    <row r="143" spans="1:15" ht="15" customHeight="1">
      <c r="A143" s="217" t="s">
        <v>2730</v>
      </c>
      <c r="B143" s="62" t="s">
        <v>2731</v>
      </c>
      <c r="C143" s="16" t="s">
        <v>1</v>
      </c>
      <c r="D143" s="243">
        <v>38000</v>
      </c>
      <c r="E143" s="87" t="s">
        <v>770</v>
      </c>
      <c r="F143" s="87" t="s">
        <v>39</v>
      </c>
      <c r="G143" s="87" t="s">
        <v>75</v>
      </c>
      <c r="H143" s="60" t="s">
        <v>775</v>
      </c>
      <c r="I143" s="272" t="s">
        <v>10</v>
      </c>
      <c r="J143" s="265">
        <f>D143/3900</f>
        <v>9.7435897435897427</v>
      </c>
      <c r="K143" s="87"/>
      <c r="L143" s="90">
        <f>D143*K143</f>
        <v>0</v>
      </c>
      <c r="M143" s="116"/>
      <c r="O143" s="80"/>
    </row>
    <row r="144" spans="1:15" ht="15" customHeight="1">
      <c r="A144" s="215" t="s">
        <v>1004</v>
      </c>
      <c r="B144" s="101" t="s">
        <v>1619</v>
      </c>
      <c r="C144" s="102" t="s">
        <v>1005</v>
      </c>
      <c r="D144" s="243">
        <v>59000</v>
      </c>
      <c r="E144" s="87" t="s">
        <v>1620</v>
      </c>
      <c r="F144" s="87" t="s">
        <v>69</v>
      </c>
      <c r="G144" s="87" t="s">
        <v>1532</v>
      </c>
      <c r="H144" s="60" t="s">
        <v>1621</v>
      </c>
      <c r="I144" s="273" t="s">
        <v>10</v>
      </c>
      <c r="J144" s="265">
        <f>D144/3900</f>
        <v>15.128205128205128</v>
      </c>
      <c r="K144" s="87"/>
      <c r="L144" s="90">
        <f>D144*K144</f>
        <v>0</v>
      </c>
      <c r="M144" s="116"/>
      <c r="O144" s="80"/>
    </row>
    <row r="145" spans="1:15" ht="15" customHeight="1">
      <c r="A145" s="215" t="s">
        <v>978</v>
      </c>
      <c r="B145" s="108" t="s">
        <v>979</v>
      </c>
      <c r="C145" s="102" t="s">
        <v>1</v>
      </c>
      <c r="D145" s="243">
        <v>36000</v>
      </c>
      <c r="E145" s="87" t="s">
        <v>980</v>
      </c>
      <c r="F145" s="87" t="s">
        <v>27</v>
      </c>
      <c r="G145" s="87" t="s">
        <v>49</v>
      </c>
      <c r="H145" s="76" t="s">
        <v>1694</v>
      </c>
      <c r="I145" s="273" t="s">
        <v>10</v>
      </c>
      <c r="J145" s="265">
        <f>D145/3900</f>
        <v>9.2307692307692299</v>
      </c>
      <c r="K145" s="87"/>
      <c r="L145" s="90">
        <f>D145*K145</f>
        <v>0</v>
      </c>
      <c r="M145" s="116"/>
      <c r="O145" s="80"/>
    </row>
    <row r="146" spans="1:15" ht="15" customHeight="1">
      <c r="A146" s="215" t="s">
        <v>1972</v>
      </c>
      <c r="B146" s="108" t="s">
        <v>1974</v>
      </c>
      <c r="C146" s="102" t="s">
        <v>108</v>
      </c>
      <c r="D146" s="244">
        <v>74000</v>
      </c>
      <c r="E146" s="87" t="s">
        <v>1960</v>
      </c>
      <c r="F146" s="87" t="s">
        <v>8</v>
      </c>
      <c r="G146" s="87" t="s">
        <v>75</v>
      </c>
      <c r="H146" s="60" t="s">
        <v>2464</v>
      </c>
      <c r="I146" s="92" t="s">
        <v>10</v>
      </c>
      <c r="J146" s="265">
        <f>D146/3900</f>
        <v>18.974358974358974</v>
      </c>
      <c r="K146" s="87"/>
      <c r="L146" s="90">
        <f>D146*K146</f>
        <v>0</v>
      </c>
      <c r="M146" s="116"/>
      <c r="O146" s="80"/>
    </row>
    <row r="147" spans="1:15" ht="15" customHeight="1">
      <c r="A147" s="215" t="s">
        <v>1972</v>
      </c>
      <c r="B147" s="108" t="s">
        <v>1973</v>
      </c>
      <c r="C147" s="102" t="s">
        <v>108</v>
      </c>
      <c r="D147" s="247">
        <v>74000</v>
      </c>
      <c r="E147" s="87" t="s">
        <v>1960</v>
      </c>
      <c r="F147" s="87" t="s">
        <v>8</v>
      </c>
      <c r="G147" s="87" t="s">
        <v>75</v>
      </c>
      <c r="H147" s="60" t="s">
        <v>2463</v>
      </c>
      <c r="I147" s="274" t="s">
        <v>10</v>
      </c>
      <c r="J147" s="265">
        <f>D147/3900</f>
        <v>18.974358974358974</v>
      </c>
      <c r="K147" s="87"/>
      <c r="L147" s="90">
        <f>D147*K147</f>
        <v>0</v>
      </c>
      <c r="M147" s="116"/>
      <c r="O147" s="80"/>
    </row>
    <row r="148" spans="1:15" ht="15" customHeight="1">
      <c r="A148" s="214" t="s">
        <v>152</v>
      </c>
      <c r="B148" s="108" t="s">
        <v>2288</v>
      </c>
      <c r="C148" s="16" t="s">
        <v>198</v>
      </c>
      <c r="D148" s="244">
        <v>30000</v>
      </c>
      <c r="E148" s="87" t="s">
        <v>376</v>
      </c>
      <c r="F148" s="87" t="s">
        <v>11</v>
      </c>
      <c r="G148" s="87" t="s">
        <v>75</v>
      </c>
      <c r="H148" s="60" t="s">
        <v>2289</v>
      </c>
      <c r="I148" s="274" t="s">
        <v>10</v>
      </c>
      <c r="J148" s="265">
        <f>D148/3900</f>
        <v>7.6923076923076925</v>
      </c>
      <c r="K148" s="87"/>
      <c r="L148" s="90">
        <f>D148*K148</f>
        <v>0</v>
      </c>
      <c r="M148" s="116"/>
      <c r="O148" s="80"/>
    </row>
    <row r="149" spans="1:15" ht="15" customHeight="1">
      <c r="A149" s="214" t="s">
        <v>152</v>
      </c>
      <c r="B149" s="79" t="s">
        <v>153</v>
      </c>
      <c r="C149" s="16" t="s">
        <v>1</v>
      </c>
      <c r="D149" s="244">
        <v>28000</v>
      </c>
      <c r="E149" s="87" t="s">
        <v>376</v>
      </c>
      <c r="F149" s="87" t="s">
        <v>11</v>
      </c>
      <c r="G149" s="87" t="s">
        <v>75</v>
      </c>
      <c r="H149" s="60" t="s">
        <v>1377</v>
      </c>
      <c r="I149" s="274" t="s">
        <v>10</v>
      </c>
      <c r="J149" s="265">
        <f>D149/3900</f>
        <v>7.1794871794871797</v>
      </c>
      <c r="K149" s="87"/>
      <c r="L149" s="90">
        <f>D149*K149</f>
        <v>0</v>
      </c>
      <c r="M149" s="116"/>
      <c r="O149" s="80"/>
    </row>
    <row r="150" spans="1:15" ht="15" customHeight="1">
      <c r="A150" s="214" t="s">
        <v>1328</v>
      </c>
      <c r="B150" s="108" t="s">
        <v>1330</v>
      </c>
      <c r="C150" s="102" t="s">
        <v>95</v>
      </c>
      <c r="D150" s="244">
        <v>54000</v>
      </c>
      <c r="E150" s="87" t="s">
        <v>1267</v>
      </c>
      <c r="F150" s="87" t="s">
        <v>57</v>
      </c>
      <c r="G150" s="87" t="s">
        <v>1329</v>
      </c>
      <c r="H150" s="60" t="s">
        <v>1331</v>
      </c>
      <c r="I150" s="274" t="s">
        <v>10</v>
      </c>
      <c r="J150" s="265">
        <f>D150/3900</f>
        <v>13.846153846153847</v>
      </c>
      <c r="K150" s="87"/>
      <c r="L150" s="90">
        <f>D150*K150</f>
        <v>0</v>
      </c>
      <c r="M150" s="116"/>
      <c r="O150" s="80"/>
    </row>
    <row r="151" spans="1:15" ht="15" customHeight="1">
      <c r="A151" s="214" t="s">
        <v>1300</v>
      </c>
      <c r="B151" s="108" t="s">
        <v>1302</v>
      </c>
      <c r="C151" s="102" t="s">
        <v>1</v>
      </c>
      <c r="D151" s="244">
        <v>52000</v>
      </c>
      <c r="E151" s="87" t="s">
        <v>1729</v>
      </c>
      <c r="F151" s="87" t="s">
        <v>25</v>
      </c>
      <c r="G151" s="87" t="s">
        <v>1301</v>
      </c>
      <c r="H151" s="60" t="s">
        <v>1303</v>
      </c>
      <c r="I151" s="274" t="s">
        <v>10</v>
      </c>
      <c r="J151" s="265">
        <f>D151/3900</f>
        <v>13.333333333333334</v>
      </c>
      <c r="K151" s="87"/>
      <c r="L151" s="90">
        <f>D151*K151</f>
        <v>0</v>
      </c>
      <c r="M151" s="116"/>
      <c r="O151" s="80"/>
    </row>
    <row r="152" spans="1:15" ht="15" customHeight="1">
      <c r="A152" s="217" t="s">
        <v>100</v>
      </c>
      <c r="B152" s="261" t="s">
        <v>101</v>
      </c>
      <c r="C152" s="170" t="s">
        <v>1</v>
      </c>
      <c r="D152" s="382">
        <v>24000</v>
      </c>
      <c r="E152" s="237" t="s">
        <v>376</v>
      </c>
      <c r="F152" s="237" t="s">
        <v>38</v>
      </c>
      <c r="G152" s="237" t="s">
        <v>49</v>
      </c>
      <c r="H152" s="99" t="s">
        <v>50</v>
      </c>
      <c r="I152" s="276" t="s">
        <v>10</v>
      </c>
      <c r="J152" s="265">
        <f>D152/3900</f>
        <v>6.1538461538461542</v>
      </c>
      <c r="K152" s="87"/>
      <c r="L152" s="90">
        <f>D152*K152</f>
        <v>0</v>
      </c>
      <c r="M152" s="116"/>
      <c r="O152" s="80"/>
    </row>
    <row r="153" spans="1:15" ht="15" customHeight="1">
      <c r="A153" s="214" t="s">
        <v>2571</v>
      </c>
      <c r="B153" s="101" t="s">
        <v>2572</v>
      </c>
      <c r="C153" s="102" t="s">
        <v>1</v>
      </c>
      <c r="D153" s="244">
        <v>39000</v>
      </c>
      <c r="E153" s="87" t="s">
        <v>104</v>
      </c>
      <c r="F153" s="87" t="s">
        <v>98</v>
      </c>
      <c r="G153" s="87" t="s">
        <v>49</v>
      </c>
      <c r="H153" s="60" t="s">
        <v>2573</v>
      </c>
      <c r="I153" s="275" t="s">
        <v>10</v>
      </c>
      <c r="J153" s="265">
        <f>D153/3900</f>
        <v>10</v>
      </c>
      <c r="K153" s="87"/>
      <c r="L153" s="90">
        <f>D153*K153</f>
        <v>0</v>
      </c>
      <c r="M153" s="116"/>
      <c r="O153" s="80"/>
    </row>
    <row r="154" spans="1:15" ht="15" customHeight="1">
      <c r="A154" s="217" t="s">
        <v>2384</v>
      </c>
      <c r="B154" s="108" t="s">
        <v>2385</v>
      </c>
      <c r="C154" s="102" t="s">
        <v>1</v>
      </c>
      <c r="D154" s="244">
        <v>39000</v>
      </c>
      <c r="E154" s="87" t="s">
        <v>254</v>
      </c>
      <c r="F154" s="87" t="s">
        <v>2192</v>
      </c>
      <c r="G154" s="87" t="s">
        <v>48</v>
      </c>
      <c r="H154" s="60" t="s">
        <v>390</v>
      </c>
      <c r="I154" s="89" t="s">
        <v>10</v>
      </c>
      <c r="J154" s="265">
        <f>D154/3900</f>
        <v>10</v>
      </c>
      <c r="K154" s="87"/>
      <c r="L154" s="90">
        <f>D154*K154</f>
        <v>0</v>
      </c>
      <c r="M154" s="116"/>
      <c r="O154" s="80"/>
    </row>
    <row r="155" spans="1:15" ht="15" customHeight="1">
      <c r="A155" s="214" t="s">
        <v>1563</v>
      </c>
      <c r="B155" s="101" t="s">
        <v>1564</v>
      </c>
      <c r="C155" s="16" t="s">
        <v>1</v>
      </c>
      <c r="D155" s="243">
        <v>49000</v>
      </c>
      <c r="E155" s="87" t="s">
        <v>1521</v>
      </c>
      <c r="F155" s="87" t="s">
        <v>57</v>
      </c>
      <c r="G155" s="87" t="s">
        <v>1042</v>
      </c>
      <c r="H155" s="60" t="s">
        <v>1585</v>
      </c>
      <c r="I155" s="272" t="s">
        <v>10</v>
      </c>
      <c r="J155" s="265">
        <f>D155/3900</f>
        <v>12.564102564102564</v>
      </c>
      <c r="K155" s="87"/>
      <c r="L155" s="90">
        <f>D155*K155</f>
        <v>0</v>
      </c>
      <c r="M155" s="116"/>
      <c r="O155" s="80"/>
    </row>
    <row r="156" spans="1:15" ht="15" customHeight="1">
      <c r="A156" s="214" t="s">
        <v>1399</v>
      </c>
      <c r="B156" s="108" t="s">
        <v>1400</v>
      </c>
      <c r="C156" s="102" t="s">
        <v>199</v>
      </c>
      <c r="D156" s="244">
        <v>44000</v>
      </c>
      <c r="E156" s="87" t="s">
        <v>130</v>
      </c>
      <c r="F156" s="87" t="s">
        <v>21</v>
      </c>
      <c r="G156" s="87" t="s">
        <v>1107</v>
      </c>
      <c r="H156" s="60" t="s">
        <v>1401</v>
      </c>
      <c r="I156" s="274" t="s">
        <v>10</v>
      </c>
      <c r="J156" s="265">
        <f>D156/3900</f>
        <v>11.282051282051283</v>
      </c>
      <c r="K156" s="87"/>
      <c r="L156" s="90">
        <f>D156*K156</f>
        <v>0</v>
      </c>
      <c r="M156" s="116"/>
      <c r="O156" s="80"/>
    </row>
    <row r="157" spans="1:15" ht="15" customHeight="1">
      <c r="A157" s="214" t="s">
        <v>1399</v>
      </c>
      <c r="B157" s="101" t="s">
        <v>1516</v>
      </c>
      <c r="C157" s="102" t="s">
        <v>1</v>
      </c>
      <c r="D157" s="243">
        <v>44000</v>
      </c>
      <c r="E157" s="87" t="s">
        <v>130</v>
      </c>
      <c r="F157" s="87" t="s">
        <v>21</v>
      </c>
      <c r="G157" s="87" t="s">
        <v>1107</v>
      </c>
      <c r="H157" s="60" t="s">
        <v>1517</v>
      </c>
      <c r="I157" s="272" t="s">
        <v>10</v>
      </c>
      <c r="J157" s="265">
        <f>D157/3900</f>
        <v>11.282051282051283</v>
      </c>
      <c r="K157" s="87"/>
      <c r="L157" s="90">
        <f>D157*K157</f>
        <v>0</v>
      </c>
      <c r="M157" s="116"/>
      <c r="O157" s="80"/>
    </row>
    <row r="158" spans="1:15" ht="15" customHeight="1">
      <c r="A158" s="214" t="s">
        <v>528</v>
      </c>
      <c r="B158" s="108" t="s">
        <v>532</v>
      </c>
      <c r="C158" s="16" t="s">
        <v>1</v>
      </c>
      <c r="D158" s="243">
        <v>38000</v>
      </c>
      <c r="E158" s="87" t="s">
        <v>489</v>
      </c>
      <c r="F158" s="87" t="s">
        <v>30</v>
      </c>
      <c r="G158" s="87" t="s">
        <v>75</v>
      </c>
      <c r="H158" s="60" t="s">
        <v>533</v>
      </c>
      <c r="I158" s="274" t="s">
        <v>10</v>
      </c>
      <c r="J158" s="265">
        <f>D158/3900</f>
        <v>9.7435897435897427</v>
      </c>
      <c r="K158" s="87"/>
      <c r="L158" s="90">
        <f>D158*K158</f>
        <v>0</v>
      </c>
      <c r="M158" s="116"/>
      <c r="O158" s="80"/>
    </row>
    <row r="159" spans="1:15" ht="15" customHeight="1">
      <c r="A159" s="222" t="s">
        <v>2103</v>
      </c>
      <c r="B159" s="462" t="s">
        <v>2104</v>
      </c>
      <c r="C159" s="16" t="s">
        <v>1</v>
      </c>
      <c r="D159" s="243">
        <v>36000</v>
      </c>
      <c r="E159" s="237" t="s">
        <v>227</v>
      </c>
      <c r="F159" s="237" t="s">
        <v>27</v>
      </c>
      <c r="G159" s="87" t="s">
        <v>75</v>
      </c>
      <c r="H159" s="99" t="s">
        <v>2246</v>
      </c>
      <c r="I159" s="275" t="s">
        <v>10</v>
      </c>
      <c r="J159" s="265">
        <f>D159/3900</f>
        <v>9.2307692307692299</v>
      </c>
      <c r="K159" s="87"/>
      <c r="L159" s="90">
        <f>D159*K159</f>
        <v>0</v>
      </c>
      <c r="M159" s="116"/>
      <c r="O159" s="80"/>
    </row>
    <row r="160" spans="1:15" ht="15" customHeight="1">
      <c r="A160" s="214" t="s">
        <v>690</v>
      </c>
      <c r="B160" s="101" t="s">
        <v>691</v>
      </c>
      <c r="C160" s="16" t="s">
        <v>95</v>
      </c>
      <c r="D160" s="243">
        <v>44000</v>
      </c>
      <c r="E160" s="87" t="s">
        <v>130</v>
      </c>
      <c r="F160" s="87" t="s">
        <v>39</v>
      </c>
      <c r="G160" s="87" t="s">
        <v>75</v>
      </c>
      <c r="H160" s="60" t="s">
        <v>815</v>
      </c>
      <c r="I160" s="272" t="s">
        <v>10</v>
      </c>
      <c r="J160" s="265">
        <f>D160/3900</f>
        <v>11.282051282051283</v>
      </c>
      <c r="K160" s="87"/>
      <c r="L160" s="90">
        <f>D160*K160</f>
        <v>0</v>
      </c>
      <c r="M160" s="116"/>
      <c r="O160" s="80"/>
    </row>
    <row r="161" spans="1:15" ht="15" customHeight="1">
      <c r="A161" s="216" t="s">
        <v>690</v>
      </c>
      <c r="B161" s="108" t="s">
        <v>816</v>
      </c>
      <c r="C161" s="16" t="s">
        <v>95</v>
      </c>
      <c r="D161" s="243">
        <v>44000</v>
      </c>
      <c r="E161" s="87" t="s">
        <v>130</v>
      </c>
      <c r="F161" s="87" t="s">
        <v>39</v>
      </c>
      <c r="G161" s="87" t="s">
        <v>75</v>
      </c>
      <c r="H161" s="60" t="s">
        <v>817</v>
      </c>
      <c r="I161" s="275" t="s">
        <v>10</v>
      </c>
      <c r="J161" s="265">
        <f>D161/3900</f>
        <v>11.282051282051283</v>
      </c>
      <c r="K161" s="87"/>
      <c r="L161" s="90">
        <f>D161*K161</f>
        <v>0</v>
      </c>
      <c r="M161" s="116"/>
      <c r="O161" s="80"/>
    </row>
    <row r="162" spans="1:15" ht="15" customHeight="1">
      <c r="A162" s="214" t="s">
        <v>803</v>
      </c>
      <c r="B162" s="108" t="s">
        <v>804</v>
      </c>
      <c r="C162" s="102" t="s">
        <v>1</v>
      </c>
      <c r="D162" s="243">
        <v>34000</v>
      </c>
      <c r="E162" s="87" t="s">
        <v>2476</v>
      </c>
      <c r="F162" s="87" t="s">
        <v>103</v>
      </c>
      <c r="G162" s="87" t="s">
        <v>1126</v>
      </c>
      <c r="H162" s="60" t="s">
        <v>805</v>
      </c>
      <c r="I162" s="272" t="s">
        <v>10</v>
      </c>
      <c r="J162" s="265">
        <f>D162/3900</f>
        <v>8.7179487179487172</v>
      </c>
      <c r="K162" s="87"/>
      <c r="L162" s="90">
        <f>D162*K162</f>
        <v>0</v>
      </c>
      <c r="M162" s="116"/>
      <c r="O162" s="80"/>
    </row>
    <row r="163" spans="1:15" ht="15" customHeight="1">
      <c r="A163" s="213" t="s">
        <v>779</v>
      </c>
      <c r="B163" s="101" t="s">
        <v>1967</v>
      </c>
      <c r="C163" s="102" t="s">
        <v>432</v>
      </c>
      <c r="D163" s="243">
        <v>69000</v>
      </c>
      <c r="E163" s="87" t="s">
        <v>130</v>
      </c>
      <c r="F163" s="87" t="s">
        <v>25</v>
      </c>
      <c r="G163" s="87" t="s">
        <v>49</v>
      </c>
      <c r="H163" s="60" t="s">
        <v>1403</v>
      </c>
      <c r="I163" s="273" t="s">
        <v>10</v>
      </c>
      <c r="J163" s="265">
        <f>D163/3900</f>
        <v>17.692307692307693</v>
      </c>
      <c r="K163" s="87"/>
      <c r="L163" s="90">
        <f>D163*K163</f>
        <v>0</v>
      </c>
      <c r="M163" s="116"/>
      <c r="O163" s="80"/>
    </row>
    <row r="164" spans="1:15" ht="15" customHeight="1">
      <c r="A164" s="217" t="s">
        <v>779</v>
      </c>
      <c r="B164" s="101" t="s">
        <v>1967</v>
      </c>
      <c r="C164" s="102" t="s">
        <v>1</v>
      </c>
      <c r="D164" s="243">
        <v>52000</v>
      </c>
      <c r="E164" s="87" t="s">
        <v>130</v>
      </c>
      <c r="F164" s="234" t="s">
        <v>25</v>
      </c>
      <c r="G164" s="87" t="s">
        <v>49</v>
      </c>
      <c r="H164" s="60" t="s">
        <v>1403</v>
      </c>
      <c r="I164" s="273" t="s">
        <v>10</v>
      </c>
      <c r="J164" s="265">
        <f>D164/3900</f>
        <v>13.333333333333334</v>
      </c>
      <c r="K164" s="87"/>
      <c r="L164" s="90">
        <f>D164*K164</f>
        <v>0</v>
      </c>
      <c r="M164" s="116"/>
      <c r="O164" s="80"/>
    </row>
    <row r="165" spans="1:15" ht="15" customHeight="1">
      <c r="A165" s="214" t="s">
        <v>907</v>
      </c>
      <c r="B165" s="101" t="s">
        <v>908</v>
      </c>
      <c r="C165" s="102" t="s">
        <v>1</v>
      </c>
      <c r="D165" s="245">
        <v>46000</v>
      </c>
      <c r="E165" s="87" t="s">
        <v>130</v>
      </c>
      <c r="F165" s="87" t="s">
        <v>80</v>
      </c>
      <c r="G165" s="87" t="s">
        <v>1041</v>
      </c>
      <c r="H165" s="60" t="s">
        <v>932</v>
      </c>
      <c r="I165" s="273" t="s">
        <v>10</v>
      </c>
      <c r="J165" s="265">
        <f>D165/3900</f>
        <v>11.794871794871796</v>
      </c>
      <c r="K165" s="87"/>
      <c r="L165" s="90">
        <f>D165*K165</f>
        <v>0</v>
      </c>
      <c r="M165" s="116"/>
      <c r="O165" s="249"/>
    </row>
    <row r="166" spans="1:15" ht="15" customHeight="1">
      <c r="A166" s="216" t="s">
        <v>1780</v>
      </c>
      <c r="B166" s="101" t="s">
        <v>1781</v>
      </c>
      <c r="C166" s="102" t="s">
        <v>1</v>
      </c>
      <c r="D166" s="243">
        <v>38000</v>
      </c>
      <c r="E166" s="87" t="s">
        <v>569</v>
      </c>
      <c r="F166" s="87" t="s">
        <v>60</v>
      </c>
      <c r="G166" s="87" t="s">
        <v>75</v>
      </c>
      <c r="H166" s="60" t="s">
        <v>1782</v>
      </c>
      <c r="I166" s="272" t="s">
        <v>10</v>
      </c>
      <c r="J166" s="265">
        <f>D166/3900</f>
        <v>9.7435897435897427</v>
      </c>
      <c r="K166" s="87"/>
      <c r="L166" s="90">
        <f>D166*K166</f>
        <v>0</v>
      </c>
      <c r="M166" s="116"/>
      <c r="O166" s="80"/>
    </row>
    <row r="167" spans="1:15" ht="15" customHeight="1">
      <c r="A167" s="217" t="s">
        <v>777</v>
      </c>
      <c r="B167" s="101" t="s">
        <v>1871</v>
      </c>
      <c r="C167" s="157" t="s">
        <v>790</v>
      </c>
      <c r="D167" s="244">
        <v>52000</v>
      </c>
      <c r="E167" s="87" t="s">
        <v>130</v>
      </c>
      <c r="F167" s="87" t="s">
        <v>39</v>
      </c>
      <c r="G167" s="87" t="s">
        <v>1042</v>
      </c>
      <c r="H167" s="60" t="s">
        <v>390</v>
      </c>
      <c r="I167" s="273" t="s">
        <v>10</v>
      </c>
      <c r="J167" s="265">
        <f>D167/3900</f>
        <v>13.333333333333334</v>
      </c>
      <c r="K167" s="87"/>
      <c r="L167" s="90">
        <f>D167*K167</f>
        <v>0</v>
      </c>
      <c r="M167" s="116"/>
      <c r="O167" s="80"/>
    </row>
    <row r="168" spans="1:15" ht="15" customHeight="1">
      <c r="A168" s="217" t="s">
        <v>777</v>
      </c>
      <c r="B168" s="108" t="s">
        <v>1871</v>
      </c>
      <c r="C168" s="16" t="s">
        <v>95</v>
      </c>
      <c r="D168" s="244">
        <v>46000</v>
      </c>
      <c r="E168" s="87" t="s">
        <v>130</v>
      </c>
      <c r="F168" s="87" t="s">
        <v>39</v>
      </c>
      <c r="G168" s="87" t="s">
        <v>1042</v>
      </c>
      <c r="H168" s="60" t="s">
        <v>390</v>
      </c>
      <c r="I168" s="274" t="s">
        <v>10</v>
      </c>
      <c r="J168" s="265">
        <f>D168/3900</f>
        <v>11.794871794871796</v>
      </c>
      <c r="K168" s="87"/>
      <c r="L168" s="90">
        <f>D168*K168</f>
        <v>0</v>
      </c>
      <c r="M168" s="116"/>
      <c r="O168" s="249"/>
    </row>
    <row r="169" spans="1:15" ht="15" customHeight="1">
      <c r="A169" s="215" t="s">
        <v>906</v>
      </c>
      <c r="B169" s="32" t="s">
        <v>905</v>
      </c>
      <c r="C169" s="16" t="s">
        <v>95</v>
      </c>
      <c r="D169" s="247">
        <v>34000</v>
      </c>
      <c r="E169" s="87" t="s">
        <v>376</v>
      </c>
      <c r="F169" s="87" t="s">
        <v>11</v>
      </c>
      <c r="G169" s="87" t="s">
        <v>49</v>
      </c>
      <c r="H169" s="60" t="s">
        <v>1082</v>
      </c>
      <c r="I169" s="274" t="s">
        <v>10</v>
      </c>
      <c r="J169" s="265">
        <f>D169/3900</f>
        <v>8.7179487179487172</v>
      </c>
      <c r="K169" s="87"/>
      <c r="L169" s="90">
        <f>D169*K169</f>
        <v>0</v>
      </c>
      <c r="M169" s="116"/>
      <c r="O169" s="80"/>
    </row>
    <row r="170" spans="1:15" ht="15" customHeight="1">
      <c r="A170" s="214" t="s">
        <v>531</v>
      </c>
      <c r="B170" s="108" t="s">
        <v>1176</v>
      </c>
      <c r="C170" s="102" t="s">
        <v>1</v>
      </c>
      <c r="D170" s="244">
        <v>44000</v>
      </c>
      <c r="E170" s="87" t="s">
        <v>489</v>
      </c>
      <c r="F170" s="87" t="s">
        <v>31</v>
      </c>
      <c r="G170" s="87" t="s">
        <v>75</v>
      </c>
      <c r="H170" s="60" t="s">
        <v>917</v>
      </c>
      <c r="I170" s="274" t="s">
        <v>10</v>
      </c>
      <c r="J170" s="265">
        <f>D170/3900</f>
        <v>11.282051282051283</v>
      </c>
      <c r="K170" s="87"/>
      <c r="L170" s="90">
        <f>D170*K170</f>
        <v>0</v>
      </c>
      <c r="M170" s="116"/>
      <c r="O170" s="80"/>
    </row>
    <row r="171" spans="1:15" ht="15" customHeight="1">
      <c r="A171" s="217" t="s">
        <v>145</v>
      </c>
      <c r="B171" s="32" t="s">
        <v>146</v>
      </c>
      <c r="C171" s="16" t="s">
        <v>1</v>
      </c>
      <c r="D171" s="244">
        <v>48000</v>
      </c>
      <c r="E171" s="87" t="s">
        <v>147</v>
      </c>
      <c r="F171" s="87" t="s">
        <v>31</v>
      </c>
      <c r="G171" s="87" t="s">
        <v>75</v>
      </c>
      <c r="H171" s="60" t="s">
        <v>366</v>
      </c>
      <c r="I171" s="274" t="s">
        <v>10</v>
      </c>
      <c r="J171" s="265">
        <f>D171/3900</f>
        <v>12.307692307692308</v>
      </c>
      <c r="K171" s="87"/>
      <c r="L171" s="90">
        <f>D171*K171</f>
        <v>0</v>
      </c>
      <c r="M171" s="116"/>
      <c r="O171" s="80"/>
    </row>
    <row r="172" spans="1:15" ht="15" customHeight="1">
      <c r="A172" s="217" t="s">
        <v>914</v>
      </c>
      <c r="B172" s="135" t="s">
        <v>915</v>
      </c>
      <c r="C172" s="102" t="s">
        <v>95</v>
      </c>
      <c r="D172" s="244">
        <v>34000</v>
      </c>
      <c r="E172" s="87" t="s">
        <v>393</v>
      </c>
      <c r="F172" s="87" t="s">
        <v>33</v>
      </c>
      <c r="G172" s="87" t="s">
        <v>49</v>
      </c>
      <c r="H172" s="60" t="s">
        <v>916</v>
      </c>
      <c r="I172" s="274" t="s">
        <v>10</v>
      </c>
      <c r="J172" s="265">
        <f>D172/3900</f>
        <v>8.7179487179487172</v>
      </c>
      <c r="K172" s="87"/>
      <c r="L172" s="90">
        <f>D172*K172</f>
        <v>0</v>
      </c>
      <c r="M172" s="116"/>
      <c r="O172" s="80"/>
    </row>
    <row r="173" spans="1:15" ht="15" customHeight="1">
      <c r="A173" s="214" t="s">
        <v>2576</v>
      </c>
      <c r="B173" s="101" t="s">
        <v>2581</v>
      </c>
      <c r="C173" s="102" t="s">
        <v>2502</v>
      </c>
      <c r="D173" s="244">
        <v>89000</v>
      </c>
      <c r="E173" s="238" t="s">
        <v>115</v>
      </c>
      <c r="F173" s="87" t="s">
        <v>80</v>
      </c>
      <c r="G173" s="87" t="s">
        <v>34</v>
      </c>
      <c r="H173" s="60" t="s">
        <v>2582</v>
      </c>
      <c r="I173" s="302" t="s">
        <v>10</v>
      </c>
      <c r="J173" s="265">
        <f>D173/3900</f>
        <v>22.820512820512821</v>
      </c>
      <c r="K173" s="87"/>
      <c r="L173" s="90">
        <f>D173*K173</f>
        <v>0</v>
      </c>
      <c r="M173" s="116"/>
      <c r="O173" s="80"/>
    </row>
    <row r="174" spans="1:15" ht="15" customHeight="1">
      <c r="A174" s="214" t="s">
        <v>2576</v>
      </c>
      <c r="B174" s="108" t="s">
        <v>2581</v>
      </c>
      <c r="C174" s="102" t="s">
        <v>95</v>
      </c>
      <c r="D174" s="244">
        <v>56000</v>
      </c>
      <c r="E174" s="264" t="s">
        <v>115</v>
      </c>
      <c r="F174" s="87" t="s">
        <v>80</v>
      </c>
      <c r="G174" s="87" t="s">
        <v>34</v>
      </c>
      <c r="H174" s="60" t="s">
        <v>1843</v>
      </c>
      <c r="I174" s="378" t="s">
        <v>10</v>
      </c>
      <c r="J174" s="265">
        <f>D174/3900</f>
        <v>14.358974358974359</v>
      </c>
      <c r="K174" s="87"/>
      <c r="L174" s="90">
        <f>D174*K174</f>
        <v>0</v>
      </c>
      <c r="M174" s="116"/>
      <c r="O174" s="80"/>
    </row>
    <row r="175" spans="1:15" ht="15" customHeight="1">
      <c r="A175" s="214" t="s">
        <v>2576</v>
      </c>
      <c r="B175" s="101" t="s">
        <v>2579</v>
      </c>
      <c r="C175" s="102" t="s">
        <v>1</v>
      </c>
      <c r="D175" s="244">
        <v>56000</v>
      </c>
      <c r="E175" s="87" t="s">
        <v>115</v>
      </c>
      <c r="F175" s="87" t="s">
        <v>80</v>
      </c>
      <c r="G175" s="87" t="s">
        <v>34</v>
      </c>
      <c r="H175" s="60" t="s">
        <v>2580</v>
      </c>
      <c r="I175" s="121" t="s">
        <v>10</v>
      </c>
      <c r="J175" s="265">
        <f>D175/3900</f>
        <v>14.358974358974359</v>
      </c>
      <c r="K175" s="87"/>
      <c r="L175" s="90">
        <f>D175*K175</f>
        <v>0</v>
      </c>
      <c r="M175" s="116"/>
      <c r="O175" s="80"/>
    </row>
    <row r="176" spans="1:15" ht="15" customHeight="1">
      <c r="A176" s="214" t="s">
        <v>2576</v>
      </c>
      <c r="B176" s="108" t="s">
        <v>2577</v>
      </c>
      <c r="C176" s="102" t="s">
        <v>1</v>
      </c>
      <c r="D176" s="244">
        <v>56000</v>
      </c>
      <c r="E176" s="87" t="s">
        <v>115</v>
      </c>
      <c r="F176" s="87" t="s">
        <v>80</v>
      </c>
      <c r="G176" s="87" t="s">
        <v>34</v>
      </c>
      <c r="H176" s="60" t="s">
        <v>2578</v>
      </c>
      <c r="I176" s="89" t="s">
        <v>10</v>
      </c>
      <c r="J176" s="265">
        <f>D176/3900</f>
        <v>14.358974358974359</v>
      </c>
      <c r="K176" s="87"/>
      <c r="L176" s="90">
        <f>D176*K176</f>
        <v>0</v>
      </c>
      <c r="M176" s="116"/>
      <c r="O176" s="80"/>
    </row>
    <row r="177" spans="1:15" ht="15" customHeight="1">
      <c r="A177" s="215" t="s">
        <v>1257</v>
      </c>
      <c r="B177" s="101" t="s">
        <v>1171</v>
      </c>
      <c r="C177" s="16" t="s">
        <v>1</v>
      </c>
      <c r="D177" s="244">
        <v>42000</v>
      </c>
      <c r="E177" s="87" t="s">
        <v>489</v>
      </c>
      <c r="F177" s="87" t="s">
        <v>29</v>
      </c>
      <c r="G177" s="87" t="s">
        <v>1067</v>
      </c>
      <c r="H177" s="60" t="s">
        <v>1172</v>
      </c>
      <c r="I177" s="274" t="s">
        <v>10</v>
      </c>
      <c r="J177" s="265">
        <f>D177/3900</f>
        <v>10.76923076923077</v>
      </c>
      <c r="K177" s="87"/>
      <c r="L177" s="90">
        <f>D177*K177</f>
        <v>0</v>
      </c>
      <c r="M177" s="116"/>
      <c r="O177" s="80"/>
    </row>
    <row r="178" spans="1:15" ht="15" customHeight="1">
      <c r="A178" s="218" t="s">
        <v>1257</v>
      </c>
      <c r="B178" s="101" t="s">
        <v>1258</v>
      </c>
      <c r="C178" s="102" t="s">
        <v>108</v>
      </c>
      <c r="D178" s="243">
        <v>59000</v>
      </c>
      <c r="E178" s="87" t="s">
        <v>489</v>
      </c>
      <c r="F178" s="87" t="s">
        <v>29</v>
      </c>
      <c r="G178" s="87" t="s">
        <v>1067</v>
      </c>
      <c r="H178" s="60" t="s">
        <v>1259</v>
      </c>
      <c r="I178" s="274" t="s">
        <v>10</v>
      </c>
      <c r="J178" s="265">
        <f>D178/3900</f>
        <v>15.128205128205128</v>
      </c>
      <c r="K178" s="87"/>
      <c r="L178" s="90">
        <f>D178*K178</f>
        <v>0</v>
      </c>
      <c r="M178" s="116"/>
      <c r="O178" s="80"/>
    </row>
    <row r="179" spans="1:15" ht="15" customHeight="1">
      <c r="A179" s="215" t="s">
        <v>1495</v>
      </c>
      <c r="B179" s="103" t="s">
        <v>1496</v>
      </c>
      <c r="C179" s="102" t="s">
        <v>1</v>
      </c>
      <c r="D179" s="243">
        <v>34000</v>
      </c>
      <c r="E179" s="87" t="s">
        <v>1494</v>
      </c>
      <c r="F179" s="87" t="s">
        <v>27</v>
      </c>
      <c r="G179" s="87" t="s">
        <v>1043</v>
      </c>
      <c r="H179" s="60" t="s">
        <v>1497</v>
      </c>
      <c r="I179" s="273" t="s">
        <v>10</v>
      </c>
      <c r="J179" s="265">
        <f>D179/3900</f>
        <v>8.7179487179487172</v>
      </c>
      <c r="K179" s="87"/>
      <c r="L179" s="90">
        <f>D179*K179</f>
        <v>0</v>
      </c>
      <c r="M179" s="116"/>
      <c r="O179" s="80"/>
    </row>
    <row r="180" spans="1:15" ht="15" customHeight="1">
      <c r="A180" s="214" t="s">
        <v>1565</v>
      </c>
      <c r="B180" s="101" t="s">
        <v>1566</v>
      </c>
      <c r="C180" s="16" t="s">
        <v>1</v>
      </c>
      <c r="D180" s="244">
        <v>49000</v>
      </c>
      <c r="E180" s="87" t="s">
        <v>1521</v>
      </c>
      <c r="F180" s="87" t="s">
        <v>91</v>
      </c>
      <c r="G180" s="87" t="s">
        <v>1042</v>
      </c>
      <c r="H180" s="60" t="s">
        <v>1586</v>
      </c>
      <c r="I180" s="275" t="s">
        <v>10</v>
      </c>
      <c r="J180" s="265">
        <f>D180/3900</f>
        <v>12.564102564102564</v>
      </c>
      <c r="K180" s="87"/>
      <c r="L180" s="90">
        <f>D180*K180</f>
        <v>0</v>
      </c>
      <c r="M180" s="116"/>
      <c r="O180" s="80"/>
    </row>
    <row r="181" spans="1:15" ht="15" customHeight="1">
      <c r="A181" s="213" t="s">
        <v>554</v>
      </c>
      <c r="B181" s="101" t="s">
        <v>555</v>
      </c>
      <c r="C181" s="170" t="s">
        <v>199</v>
      </c>
      <c r="D181" s="244">
        <v>62000</v>
      </c>
      <c r="E181" s="87" t="s">
        <v>549</v>
      </c>
      <c r="F181" s="87" t="s">
        <v>25</v>
      </c>
      <c r="G181" s="87" t="s">
        <v>1241</v>
      </c>
      <c r="H181" s="60" t="s">
        <v>556</v>
      </c>
      <c r="I181" s="274" t="s">
        <v>10</v>
      </c>
      <c r="J181" s="265">
        <f>D181/3900</f>
        <v>15.897435897435898</v>
      </c>
      <c r="K181" s="87"/>
      <c r="L181" s="90">
        <f>D181*K181</f>
        <v>0</v>
      </c>
      <c r="M181" s="116"/>
      <c r="O181" s="80"/>
    </row>
    <row r="182" spans="1:15" ht="15" customHeight="1">
      <c r="A182" s="419" t="s">
        <v>3035</v>
      </c>
      <c r="B182" s="101" t="s">
        <v>3036</v>
      </c>
      <c r="C182" s="157" t="s">
        <v>1</v>
      </c>
      <c r="D182" s="244">
        <v>54000</v>
      </c>
      <c r="E182" s="87" t="s">
        <v>102</v>
      </c>
      <c r="F182" s="87" t="s">
        <v>2584</v>
      </c>
      <c r="G182" s="87" t="s">
        <v>81</v>
      </c>
      <c r="H182" s="60" t="s">
        <v>3037</v>
      </c>
      <c r="I182" s="92" t="s">
        <v>10</v>
      </c>
      <c r="J182" s="265">
        <f>D182/3900</f>
        <v>13.846153846153847</v>
      </c>
      <c r="K182" s="87"/>
      <c r="L182" s="90">
        <f>D182*K182</f>
        <v>0</v>
      </c>
      <c r="M182" s="116"/>
      <c r="O182" s="80"/>
    </row>
    <row r="183" spans="1:15" ht="15" customHeight="1">
      <c r="A183" s="216" t="s">
        <v>368</v>
      </c>
      <c r="B183" s="103" t="s">
        <v>1774</v>
      </c>
      <c r="C183" s="102" t="s">
        <v>1</v>
      </c>
      <c r="D183" s="244">
        <v>39000</v>
      </c>
      <c r="E183" s="87" t="s">
        <v>569</v>
      </c>
      <c r="F183" s="87" t="s">
        <v>33</v>
      </c>
      <c r="G183" s="87" t="s">
        <v>75</v>
      </c>
      <c r="H183" s="60" t="s">
        <v>917</v>
      </c>
      <c r="I183" s="274" t="s">
        <v>10</v>
      </c>
      <c r="J183" s="265">
        <f>D183/3900</f>
        <v>10</v>
      </c>
      <c r="K183" s="87"/>
      <c r="L183" s="90">
        <f>D183*K183</f>
        <v>0</v>
      </c>
      <c r="M183" s="116"/>
      <c r="O183" s="80"/>
    </row>
    <row r="184" spans="1:15" ht="15" customHeight="1">
      <c r="A184" s="215" t="s">
        <v>967</v>
      </c>
      <c r="B184" s="108" t="s">
        <v>968</v>
      </c>
      <c r="C184" s="16" t="s">
        <v>1</v>
      </c>
      <c r="D184" s="244">
        <v>47000</v>
      </c>
      <c r="E184" s="87" t="s">
        <v>324</v>
      </c>
      <c r="F184" s="87" t="s">
        <v>29</v>
      </c>
      <c r="G184" s="87" t="s">
        <v>1042</v>
      </c>
      <c r="H184" s="60" t="s">
        <v>272</v>
      </c>
      <c r="I184" s="274" t="s">
        <v>10</v>
      </c>
      <c r="J184" s="265">
        <f>D184/3900</f>
        <v>12.051282051282051</v>
      </c>
      <c r="K184" s="87"/>
      <c r="L184" s="90">
        <f>D184*K184</f>
        <v>0</v>
      </c>
      <c r="M184" s="116"/>
      <c r="O184" s="80"/>
    </row>
    <row r="185" spans="1:15" ht="15" customHeight="1">
      <c r="A185" s="214" t="s">
        <v>2585</v>
      </c>
      <c r="B185" s="108" t="s">
        <v>2586</v>
      </c>
      <c r="C185" s="102" t="s">
        <v>2902</v>
      </c>
      <c r="D185" s="244">
        <v>40000</v>
      </c>
      <c r="E185" s="87" t="s">
        <v>770</v>
      </c>
      <c r="F185" s="87" t="s">
        <v>29</v>
      </c>
      <c r="G185" s="87" t="s">
        <v>74</v>
      </c>
      <c r="H185" s="60" t="s">
        <v>2903</v>
      </c>
      <c r="I185" s="24" t="s">
        <v>10</v>
      </c>
      <c r="J185" s="265">
        <f>D185/3900</f>
        <v>10.256410256410257</v>
      </c>
      <c r="K185" s="87"/>
      <c r="L185" s="90">
        <f>D185*K185</f>
        <v>0</v>
      </c>
      <c r="M185" s="116"/>
      <c r="O185" s="80"/>
    </row>
    <row r="186" spans="1:15" ht="15" customHeight="1">
      <c r="A186" s="214" t="s">
        <v>2376</v>
      </c>
      <c r="B186" s="108" t="s">
        <v>2377</v>
      </c>
      <c r="C186" s="102" t="s">
        <v>108</v>
      </c>
      <c r="D186" s="244">
        <v>42000</v>
      </c>
      <c r="E186" s="87" t="s">
        <v>76</v>
      </c>
      <c r="F186" s="87" t="s">
        <v>23</v>
      </c>
      <c r="G186" s="87" t="s">
        <v>49</v>
      </c>
      <c r="H186" s="60" t="s">
        <v>2378</v>
      </c>
      <c r="I186" s="92" t="s">
        <v>10</v>
      </c>
      <c r="J186" s="265">
        <f>D186/3900</f>
        <v>10.76923076923077</v>
      </c>
      <c r="K186" s="87"/>
      <c r="L186" s="90">
        <f>D186*K186</f>
        <v>0</v>
      </c>
      <c r="M186" s="116"/>
      <c r="O186" s="80"/>
    </row>
    <row r="187" spans="1:15" ht="15" customHeight="1">
      <c r="A187" s="216" t="s">
        <v>1723</v>
      </c>
      <c r="B187" s="101" t="s">
        <v>1722</v>
      </c>
      <c r="C187" s="102" t="s">
        <v>1</v>
      </c>
      <c r="D187" s="244">
        <v>39000</v>
      </c>
      <c r="E187" s="87" t="s">
        <v>1682</v>
      </c>
      <c r="F187" s="87" t="s">
        <v>31</v>
      </c>
      <c r="G187" s="87" t="s">
        <v>49</v>
      </c>
      <c r="H187" s="60" t="s">
        <v>1680</v>
      </c>
      <c r="I187" s="274" t="s">
        <v>10</v>
      </c>
      <c r="J187" s="265">
        <f>D187/3900</f>
        <v>10</v>
      </c>
      <c r="K187" s="87"/>
      <c r="L187" s="90">
        <f>D187*K187</f>
        <v>0</v>
      </c>
      <c r="M187" s="116"/>
      <c r="O187" s="80"/>
    </row>
    <row r="188" spans="1:15" ht="15" customHeight="1">
      <c r="A188" s="216" t="s">
        <v>613</v>
      </c>
      <c r="B188" s="32" t="s">
        <v>614</v>
      </c>
      <c r="C188" s="16" t="s">
        <v>95</v>
      </c>
      <c r="D188" s="244">
        <v>58000</v>
      </c>
      <c r="E188" s="87" t="s">
        <v>281</v>
      </c>
      <c r="F188" s="87" t="s">
        <v>25</v>
      </c>
      <c r="G188" s="87" t="s">
        <v>49</v>
      </c>
      <c r="H188" s="60" t="s">
        <v>615</v>
      </c>
      <c r="I188" s="274" t="s">
        <v>10</v>
      </c>
      <c r="J188" s="265">
        <f>D188/3900</f>
        <v>14.871794871794872</v>
      </c>
      <c r="K188" s="87"/>
      <c r="L188" s="90">
        <f>D188*K188</f>
        <v>0</v>
      </c>
      <c r="M188" s="116"/>
      <c r="O188" s="80"/>
    </row>
    <row r="189" spans="1:15" ht="15" customHeight="1">
      <c r="A189" s="262" t="s">
        <v>1594</v>
      </c>
      <c r="B189" s="101" t="s">
        <v>1587</v>
      </c>
      <c r="C189" s="16" t="s">
        <v>1</v>
      </c>
      <c r="D189" s="244">
        <v>49000</v>
      </c>
      <c r="E189" s="87" t="s">
        <v>1521</v>
      </c>
      <c r="F189" s="87" t="s">
        <v>39</v>
      </c>
      <c r="G189" s="87" t="s">
        <v>75</v>
      </c>
      <c r="H189" s="60" t="s">
        <v>1989</v>
      </c>
      <c r="I189" s="275" t="s">
        <v>10</v>
      </c>
      <c r="J189" s="265">
        <f>D189/3900</f>
        <v>12.564102564102564</v>
      </c>
      <c r="K189" s="87"/>
      <c r="L189" s="90">
        <f>D189*K189</f>
        <v>0</v>
      </c>
      <c r="M189" s="116"/>
      <c r="O189" s="80"/>
    </row>
    <row r="190" spans="1:15" ht="15" customHeight="1">
      <c r="A190" s="214" t="s">
        <v>452</v>
      </c>
      <c r="B190" s="32" t="s">
        <v>451</v>
      </c>
      <c r="C190" s="16" t="s">
        <v>1</v>
      </c>
      <c r="D190" s="244">
        <v>32000</v>
      </c>
      <c r="E190" s="87" t="s">
        <v>375</v>
      </c>
      <c r="F190" s="87" t="s">
        <v>103</v>
      </c>
      <c r="G190" s="87" t="s">
        <v>49</v>
      </c>
      <c r="H190" s="60" t="s">
        <v>453</v>
      </c>
      <c r="I190" s="274" t="s">
        <v>10</v>
      </c>
      <c r="J190" s="265">
        <f>D190/3900</f>
        <v>8.2051282051282044</v>
      </c>
      <c r="K190" s="87"/>
      <c r="L190" s="90">
        <f>D190*K190</f>
        <v>0</v>
      </c>
      <c r="M190" s="116"/>
      <c r="O190" s="80"/>
    </row>
    <row r="191" spans="1:15" ht="15" customHeight="1">
      <c r="A191" s="215" t="s">
        <v>1692</v>
      </c>
      <c r="B191" s="293" t="s">
        <v>2011</v>
      </c>
      <c r="C191" s="294" t="s">
        <v>108</v>
      </c>
      <c r="D191" s="244">
        <v>62000</v>
      </c>
      <c r="E191" s="299" t="s">
        <v>2005</v>
      </c>
      <c r="F191" s="234" t="s">
        <v>29</v>
      </c>
      <c r="G191" s="87" t="s">
        <v>75</v>
      </c>
      <c r="H191" s="76" t="s">
        <v>2012</v>
      </c>
      <c r="I191" s="302" t="s">
        <v>10</v>
      </c>
      <c r="J191" s="265">
        <f>D191/3900</f>
        <v>15.897435897435898</v>
      </c>
      <c r="K191" s="87"/>
      <c r="L191" s="90">
        <f>D191*K191</f>
        <v>0</v>
      </c>
      <c r="M191" s="116"/>
      <c r="O191" s="80"/>
    </row>
    <row r="192" spans="1:15" ht="15" customHeight="1">
      <c r="A192" s="307" t="s">
        <v>2061</v>
      </c>
      <c r="B192" s="101" t="s">
        <v>2062</v>
      </c>
      <c r="C192" s="102" t="s">
        <v>2249</v>
      </c>
      <c r="D192" s="244">
        <v>46000</v>
      </c>
      <c r="E192" s="87" t="s">
        <v>2476</v>
      </c>
      <c r="F192" s="87" t="s">
        <v>23</v>
      </c>
      <c r="G192" s="87" t="s">
        <v>49</v>
      </c>
      <c r="H192" s="60" t="s">
        <v>2063</v>
      </c>
      <c r="I192" s="273" t="s">
        <v>10</v>
      </c>
      <c r="J192" s="265">
        <f>D192/3900</f>
        <v>11.794871794871796</v>
      </c>
      <c r="K192" s="87"/>
      <c r="L192" s="90">
        <f>D192*K192</f>
        <v>0</v>
      </c>
      <c r="M192" s="116"/>
      <c r="O192" s="80"/>
    </row>
    <row r="193" spans="1:15" ht="15" customHeight="1">
      <c r="A193" s="307" t="s">
        <v>2061</v>
      </c>
      <c r="B193" s="108" t="s">
        <v>2062</v>
      </c>
      <c r="C193" s="157" t="s">
        <v>198</v>
      </c>
      <c r="D193" s="244">
        <v>49000</v>
      </c>
      <c r="E193" s="237" t="s">
        <v>2476</v>
      </c>
      <c r="F193" s="87" t="s">
        <v>23</v>
      </c>
      <c r="G193" s="87" t="s">
        <v>49</v>
      </c>
      <c r="H193" s="88" t="s">
        <v>2063</v>
      </c>
      <c r="I193" s="274" t="s">
        <v>10</v>
      </c>
      <c r="J193" s="265">
        <f>D193/3900</f>
        <v>12.564102564102564</v>
      </c>
      <c r="K193" s="87"/>
      <c r="L193" s="90">
        <f>D193*K193</f>
        <v>0</v>
      </c>
      <c r="M193" s="116"/>
      <c r="O193" s="80"/>
    </row>
    <row r="194" spans="1:15" ht="15" customHeight="1">
      <c r="A194" s="307" t="s">
        <v>2061</v>
      </c>
      <c r="B194" s="101" t="s">
        <v>2843</v>
      </c>
      <c r="C194" s="102" t="s">
        <v>432</v>
      </c>
      <c r="D194" s="244">
        <v>69000</v>
      </c>
      <c r="E194" s="87" t="s">
        <v>104</v>
      </c>
      <c r="F194" s="87" t="s">
        <v>23</v>
      </c>
      <c r="G194" s="87" t="s">
        <v>49</v>
      </c>
      <c r="H194" s="60" t="s">
        <v>2844</v>
      </c>
      <c r="I194" s="89" t="s">
        <v>10</v>
      </c>
      <c r="J194" s="265">
        <f>D194/3900</f>
        <v>17.692307692307693</v>
      </c>
      <c r="K194" s="87"/>
      <c r="L194" s="90">
        <f>D194*K194</f>
        <v>0</v>
      </c>
      <c r="M194" s="116"/>
      <c r="O194" s="80"/>
    </row>
    <row r="195" spans="1:15" ht="15" customHeight="1">
      <c r="A195" s="217" t="s">
        <v>2587</v>
      </c>
      <c r="B195" s="62" t="s">
        <v>2588</v>
      </c>
      <c r="C195" s="102" t="s">
        <v>1</v>
      </c>
      <c r="D195" s="244">
        <v>52000</v>
      </c>
      <c r="E195" s="87" t="s">
        <v>115</v>
      </c>
      <c r="F195" s="87" t="s">
        <v>56</v>
      </c>
      <c r="G195" s="87" t="s">
        <v>2589</v>
      </c>
      <c r="H195" s="60" t="s">
        <v>2590</v>
      </c>
      <c r="I195" s="89" t="s">
        <v>10</v>
      </c>
      <c r="J195" s="265">
        <f>D195/3900</f>
        <v>13.333333333333334</v>
      </c>
      <c r="K195" s="87"/>
      <c r="L195" s="90">
        <f>D195*K195</f>
        <v>0</v>
      </c>
      <c r="M195" s="116"/>
      <c r="O195" s="80"/>
    </row>
    <row r="196" spans="1:15" ht="15" customHeight="1">
      <c r="A196" s="214" t="s">
        <v>1275</v>
      </c>
      <c r="B196" s="101" t="s">
        <v>2435</v>
      </c>
      <c r="C196" s="102" t="s">
        <v>1</v>
      </c>
      <c r="D196" s="244">
        <v>48000</v>
      </c>
      <c r="E196" s="87" t="s">
        <v>1729</v>
      </c>
      <c r="F196" s="87" t="s">
        <v>29</v>
      </c>
      <c r="G196" s="87" t="s">
        <v>1278</v>
      </c>
      <c r="H196" s="60" t="s">
        <v>2436</v>
      </c>
      <c r="I196" s="24" t="s">
        <v>10</v>
      </c>
      <c r="J196" s="265">
        <f>D196/3900</f>
        <v>12.307692307692308</v>
      </c>
      <c r="K196" s="87"/>
      <c r="L196" s="90">
        <f>D196*K196</f>
        <v>0</v>
      </c>
      <c r="M196" s="116"/>
      <c r="O196" s="80"/>
    </row>
    <row r="197" spans="1:15" ht="15" customHeight="1">
      <c r="A197" s="214" t="s">
        <v>3138</v>
      </c>
      <c r="B197" s="108" t="s">
        <v>3139</v>
      </c>
      <c r="C197" s="102" t="s">
        <v>1</v>
      </c>
      <c r="D197" s="244">
        <v>28000</v>
      </c>
      <c r="E197" s="87" t="s">
        <v>597</v>
      </c>
      <c r="F197" s="87" t="s">
        <v>11</v>
      </c>
      <c r="G197" s="87" t="s">
        <v>3140</v>
      </c>
      <c r="H197" s="60" t="s">
        <v>3141</v>
      </c>
      <c r="I197" s="92" t="s">
        <v>10</v>
      </c>
      <c r="J197" s="265">
        <f>D197/3900</f>
        <v>7.1794871794871797</v>
      </c>
      <c r="K197" s="87"/>
      <c r="L197" s="90">
        <f>D197*K197</f>
        <v>0</v>
      </c>
      <c r="M197" s="116"/>
      <c r="O197" s="80"/>
    </row>
    <row r="198" spans="1:15" ht="15" customHeight="1">
      <c r="A198" s="218" t="s">
        <v>327</v>
      </c>
      <c r="B198" s="101" t="s">
        <v>329</v>
      </c>
      <c r="C198" s="16" t="s">
        <v>1</v>
      </c>
      <c r="D198" s="244">
        <v>47000</v>
      </c>
      <c r="E198" s="237" t="s">
        <v>324</v>
      </c>
      <c r="F198" s="87" t="s">
        <v>29</v>
      </c>
      <c r="G198" s="87" t="s">
        <v>1042</v>
      </c>
      <c r="H198" s="60" t="s">
        <v>272</v>
      </c>
      <c r="I198" s="274" t="s">
        <v>10</v>
      </c>
      <c r="J198" s="265">
        <f>D198/3900</f>
        <v>12.051282051282051</v>
      </c>
      <c r="K198" s="87"/>
      <c r="L198" s="90">
        <f>D198*K198</f>
        <v>0</v>
      </c>
      <c r="M198" s="116"/>
      <c r="O198" s="80"/>
    </row>
    <row r="199" spans="1:15" ht="15" customHeight="1">
      <c r="A199" s="214" t="s">
        <v>2275</v>
      </c>
      <c r="B199" s="108" t="s">
        <v>2276</v>
      </c>
      <c r="C199" s="102" t="s">
        <v>2249</v>
      </c>
      <c r="D199" s="244">
        <v>34000</v>
      </c>
      <c r="E199" s="237" t="s">
        <v>470</v>
      </c>
      <c r="F199" s="87" t="s">
        <v>32</v>
      </c>
      <c r="G199" s="87" t="s">
        <v>2016</v>
      </c>
      <c r="H199" s="60" t="s">
        <v>2277</v>
      </c>
      <c r="I199" s="275" t="s">
        <v>10</v>
      </c>
      <c r="J199" s="265">
        <f>D199/3900</f>
        <v>8.7179487179487172</v>
      </c>
      <c r="K199" s="87"/>
      <c r="L199" s="90">
        <f>D199*K199</f>
        <v>0</v>
      </c>
      <c r="M199" s="116"/>
      <c r="O199" s="80"/>
    </row>
    <row r="200" spans="1:15" ht="15" customHeight="1">
      <c r="A200" s="214" t="s">
        <v>2105</v>
      </c>
      <c r="B200" s="101" t="s">
        <v>2106</v>
      </c>
      <c r="C200" s="102" t="s">
        <v>95</v>
      </c>
      <c r="D200" s="243">
        <v>54000</v>
      </c>
      <c r="E200" s="87" t="s">
        <v>2107</v>
      </c>
      <c r="F200" s="87" t="s">
        <v>21</v>
      </c>
      <c r="G200" s="87" t="s">
        <v>2355</v>
      </c>
      <c r="H200" s="60" t="s">
        <v>2356</v>
      </c>
      <c r="I200" s="24" t="s">
        <v>10</v>
      </c>
      <c r="J200" s="265">
        <f>D200/3900</f>
        <v>13.846153846153847</v>
      </c>
      <c r="K200" s="87"/>
      <c r="L200" s="90">
        <f>D200*K200</f>
        <v>0</v>
      </c>
      <c r="M200" s="116"/>
      <c r="O200" s="80"/>
    </row>
    <row r="201" spans="1:15" ht="15" customHeight="1">
      <c r="A201" s="214" t="s">
        <v>2105</v>
      </c>
      <c r="B201" s="108" t="s">
        <v>2349</v>
      </c>
      <c r="C201" s="102" t="s">
        <v>95</v>
      </c>
      <c r="D201" s="244">
        <v>50000</v>
      </c>
      <c r="E201" s="87" t="s">
        <v>2107</v>
      </c>
      <c r="F201" s="87" t="s">
        <v>21</v>
      </c>
      <c r="G201" s="87" t="s">
        <v>2108</v>
      </c>
      <c r="H201" s="60" t="s">
        <v>2357</v>
      </c>
      <c r="I201" s="89" t="s">
        <v>10</v>
      </c>
      <c r="J201" s="265">
        <f>D201/3900</f>
        <v>12.820512820512821</v>
      </c>
      <c r="K201" s="87"/>
      <c r="L201" s="90">
        <f>D201*K201</f>
        <v>0</v>
      </c>
      <c r="M201" s="116"/>
      <c r="O201" s="80"/>
    </row>
    <row r="202" spans="1:15" ht="15" customHeight="1">
      <c r="A202" s="214" t="s">
        <v>2000</v>
      </c>
      <c r="B202" s="292" t="s">
        <v>2003</v>
      </c>
      <c r="C202" s="294" t="s">
        <v>1</v>
      </c>
      <c r="D202" s="244">
        <v>46000</v>
      </c>
      <c r="E202" s="299" t="s">
        <v>2001</v>
      </c>
      <c r="F202" s="299" t="s">
        <v>58</v>
      </c>
      <c r="G202" s="87" t="s">
        <v>2002</v>
      </c>
      <c r="H202" s="295" t="s">
        <v>2004</v>
      </c>
      <c r="I202" s="310" t="s">
        <v>10</v>
      </c>
      <c r="J202" s="265">
        <f>D202/3900</f>
        <v>11.794871794871796</v>
      </c>
      <c r="K202" s="87"/>
      <c r="L202" s="90">
        <f>D202*K202</f>
        <v>0</v>
      </c>
      <c r="M202" s="116"/>
      <c r="O202" s="80"/>
    </row>
    <row r="203" spans="1:15" ht="15" customHeight="1">
      <c r="A203" s="213" t="s">
        <v>237</v>
      </c>
      <c r="B203" s="32" t="s">
        <v>238</v>
      </c>
      <c r="C203" s="16" t="s">
        <v>1</v>
      </c>
      <c r="D203" s="243">
        <v>36000</v>
      </c>
      <c r="E203" s="87" t="s">
        <v>2476</v>
      </c>
      <c r="F203" s="87" t="s">
        <v>25</v>
      </c>
      <c r="G203" s="87" t="s">
        <v>49</v>
      </c>
      <c r="H203" s="60" t="s">
        <v>239</v>
      </c>
      <c r="I203" s="273" t="s">
        <v>10</v>
      </c>
      <c r="J203" s="265">
        <f>D203/3900</f>
        <v>9.2307692307692299</v>
      </c>
      <c r="K203" s="87"/>
      <c r="L203" s="90">
        <f>D203*K203</f>
        <v>0</v>
      </c>
      <c r="M203" s="116"/>
      <c r="O203" s="80"/>
    </row>
    <row r="204" spans="1:15" ht="15" customHeight="1">
      <c r="A204" s="214" t="s">
        <v>361</v>
      </c>
      <c r="B204" s="156" t="s">
        <v>2021</v>
      </c>
      <c r="C204" s="365" t="s">
        <v>697</v>
      </c>
      <c r="D204" s="248">
        <v>79000</v>
      </c>
      <c r="E204" s="237" t="s">
        <v>375</v>
      </c>
      <c r="F204" s="237" t="s">
        <v>80</v>
      </c>
      <c r="G204" s="237" t="s">
        <v>2023</v>
      </c>
      <c r="H204" s="99" t="s">
        <v>2022</v>
      </c>
      <c r="I204" s="276" t="s">
        <v>10</v>
      </c>
      <c r="J204" s="265">
        <f>D204/3900</f>
        <v>20.256410256410255</v>
      </c>
      <c r="K204" s="87"/>
      <c r="L204" s="90">
        <f>D204*K204</f>
        <v>0</v>
      </c>
      <c r="M204" s="116"/>
      <c r="O204" s="80"/>
    </row>
    <row r="205" spans="1:15" ht="15" customHeight="1">
      <c r="A205" s="215" t="s">
        <v>361</v>
      </c>
      <c r="B205" s="137" t="s">
        <v>2485</v>
      </c>
      <c r="C205" s="16" t="s">
        <v>1</v>
      </c>
      <c r="D205" s="244">
        <v>39000</v>
      </c>
      <c r="E205" s="87" t="s">
        <v>123</v>
      </c>
      <c r="F205" s="87" t="s">
        <v>80</v>
      </c>
      <c r="G205" s="87" t="s">
        <v>1441</v>
      </c>
      <c r="H205" s="60" t="s">
        <v>2486</v>
      </c>
      <c r="I205" s="89" t="s">
        <v>10</v>
      </c>
      <c r="J205" s="265">
        <f>D205/3900</f>
        <v>10</v>
      </c>
      <c r="K205" s="87"/>
      <c r="L205" s="90">
        <f>D205*K205</f>
        <v>0</v>
      </c>
      <c r="M205" s="116"/>
      <c r="O205" s="80"/>
    </row>
    <row r="206" spans="1:15" ht="15" customHeight="1">
      <c r="A206" s="215" t="s">
        <v>361</v>
      </c>
      <c r="B206" s="137" t="s">
        <v>2306</v>
      </c>
      <c r="C206" s="16" t="s">
        <v>1</v>
      </c>
      <c r="D206" s="244">
        <v>39000</v>
      </c>
      <c r="E206" s="238" t="s">
        <v>123</v>
      </c>
      <c r="F206" s="87" t="s">
        <v>80</v>
      </c>
      <c r="G206" s="87" t="s">
        <v>1441</v>
      </c>
      <c r="H206" s="60" t="s">
        <v>2307</v>
      </c>
      <c r="I206" s="274" t="s">
        <v>10</v>
      </c>
      <c r="J206" s="265">
        <f>D206/3900</f>
        <v>10</v>
      </c>
      <c r="K206" s="87"/>
      <c r="L206" s="90">
        <f>D206*K206</f>
        <v>0</v>
      </c>
      <c r="M206" s="116"/>
      <c r="O206" s="80"/>
    </row>
    <row r="207" spans="1:15" ht="15" customHeight="1">
      <c r="A207" s="214" t="s">
        <v>1296</v>
      </c>
      <c r="B207" s="101" t="s">
        <v>1297</v>
      </c>
      <c r="C207" s="102" t="s">
        <v>199</v>
      </c>
      <c r="D207" s="243">
        <v>59000</v>
      </c>
      <c r="E207" s="87" t="s">
        <v>1729</v>
      </c>
      <c r="F207" s="87" t="s">
        <v>29</v>
      </c>
      <c r="G207" s="87" t="s">
        <v>75</v>
      </c>
      <c r="H207" s="60" t="s">
        <v>1298</v>
      </c>
      <c r="I207" s="273" t="s">
        <v>10</v>
      </c>
      <c r="J207" s="265">
        <f>D207/3900</f>
        <v>15.128205128205128</v>
      </c>
      <c r="K207" s="87"/>
      <c r="L207" s="90">
        <f>D207*K207</f>
        <v>0</v>
      </c>
      <c r="M207" s="116"/>
      <c r="O207" s="80"/>
    </row>
    <row r="208" spans="1:15" ht="15" customHeight="1">
      <c r="A208" s="217" t="s">
        <v>537</v>
      </c>
      <c r="B208" s="156" t="s">
        <v>538</v>
      </c>
      <c r="C208" s="16" t="s">
        <v>1</v>
      </c>
      <c r="D208" s="244">
        <v>38000</v>
      </c>
      <c r="E208" s="237" t="s">
        <v>227</v>
      </c>
      <c r="F208" s="237" t="s">
        <v>33</v>
      </c>
      <c r="G208" s="87" t="s">
        <v>75</v>
      </c>
      <c r="H208" s="99" t="s">
        <v>539</v>
      </c>
      <c r="I208" s="274" t="s">
        <v>10</v>
      </c>
      <c r="J208" s="265">
        <f>D208/3900</f>
        <v>9.7435897435897427</v>
      </c>
      <c r="K208" s="87"/>
      <c r="L208" s="90">
        <f>D208*K208</f>
        <v>0</v>
      </c>
      <c r="M208" s="116"/>
      <c r="O208" s="80"/>
    </row>
    <row r="209" spans="1:15" ht="15" customHeight="1">
      <c r="A209" s="213" t="s">
        <v>912</v>
      </c>
      <c r="B209" s="103" t="s">
        <v>913</v>
      </c>
      <c r="C209" s="102" t="s">
        <v>199</v>
      </c>
      <c r="D209" s="243">
        <v>38000</v>
      </c>
      <c r="E209" s="237" t="s">
        <v>1708</v>
      </c>
      <c r="F209" s="87" t="s">
        <v>517</v>
      </c>
      <c r="G209" s="87" t="s">
        <v>36</v>
      </c>
      <c r="H209" s="60" t="s">
        <v>1443</v>
      </c>
      <c r="I209" s="273" t="s">
        <v>10</v>
      </c>
      <c r="J209" s="265">
        <f>D209/3900</f>
        <v>9.7435897435897427</v>
      </c>
      <c r="K209" s="87"/>
      <c r="L209" s="90">
        <f>D209*K209</f>
        <v>0</v>
      </c>
      <c r="M209" s="116"/>
      <c r="O209" s="80"/>
    </row>
    <row r="210" spans="1:15" ht="15" customHeight="1">
      <c r="A210" s="217" t="s">
        <v>648</v>
      </c>
      <c r="B210" s="135" t="s">
        <v>649</v>
      </c>
      <c r="C210" s="16" t="s">
        <v>95</v>
      </c>
      <c r="D210" s="244">
        <v>46000</v>
      </c>
      <c r="E210" s="237" t="s">
        <v>130</v>
      </c>
      <c r="F210" s="237" t="s">
        <v>25</v>
      </c>
      <c r="G210" s="87" t="s">
        <v>49</v>
      </c>
      <c r="H210" s="99" t="s">
        <v>650</v>
      </c>
      <c r="I210" s="274" t="s">
        <v>10</v>
      </c>
      <c r="J210" s="265">
        <f>D210/3900</f>
        <v>11.794871794871796</v>
      </c>
      <c r="K210" s="87"/>
      <c r="L210" s="90">
        <f>D210*K210</f>
        <v>0</v>
      </c>
      <c r="M210" s="116"/>
      <c r="O210" s="80"/>
    </row>
    <row r="211" spans="1:15" ht="15" customHeight="1">
      <c r="A211" s="217" t="s">
        <v>893</v>
      </c>
      <c r="B211" s="108" t="s">
        <v>894</v>
      </c>
      <c r="C211" s="102" t="s">
        <v>1</v>
      </c>
      <c r="D211" s="244">
        <v>36000</v>
      </c>
      <c r="E211" s="237" t="s">
        <v>895</v>
      </c>
      <c r="F211" s="237" t="s">
        <v>23</v>
      </c>
      <c r="G211" s="87" t="s">
        <v>896</v>
      </c>
      <c r="H211" s="99" t="s">
        <v>896</v>
      </c>
      <c r="I211" s="275" t="s">
        <v>10</v>
      </c>
      <c r="J211" s="265">
        <f>D211/3900</f>
        <v>9.2307692307692299</v>
      </c>
      <c r="K211" s="87"/>
      <c r="L211" s="90">
        <f>D211*K211</f>
        <v>0</v>
      </c>
      <c r="M211" s="116"/>
      <c r="O211" s="80"/>
    </row>
    <row r="212" spans="1:15" ht="15" customHeight="1">
      <c r="A212" s="215" t="s">
        <v>330</v>
      </c>
      <c r="B212" s="101" t="s">
        <v>331</v>
      </c>
      <c r="C212" s="16" t="s">
        <v>1</v>
      </c>
      <c r="D212" s="244">
        <v>47000</v>
      </c>
      <c r="E212" s="87" t="s">
        <v>324</v>
      </c>
      <c r="F212" s="87" t="s">
        <v>29</v>
      </c>
      <c r="G212" s="87" t="s">
        <v>1042</v>
      </c>
      <c r="H212" s="99" t="s">
        <v>246</v>
      </c>
      <c r="I212" s="279" t="s">
        <v>10</v>
      </c>
      <c r="J212" s="265">
        <f>D212/3900</f>
        <v>12.051282051282051</v>
      </c>
      <c r="K212" s="87"/>
      <c r="L212" s="90">
        <f>D212*K212</f>
        <v>0</v>
      </c>
      <c r="M212" s="116"/>
      <c r="O212" s="80"/>
    </row>
    <row r="213" spans="1:15" ht="15" customHeight="1">
      <c r="A213" s="215" t="s">
        <v>1131</v>
      </c>
      <c r="B213" s="108" t="s">
        <v>1165</v>
      </c>
      <c r="C213" s="102" t="s">
        <v>1</v>
      </c>
      <c r="D213" s="244">
        <v>62000</v>
      </c>
      <c r="E213" s="87" t="s">
        <v>123</v>
      </c>
      <c r="F213" s="87" t="s">
        <v>25</v>
      </c>
      <c r="G213" s="87" t="s">
        <v>1146</v>
      </c>
      <c r="H213" s="60" t="s">
        <v>1166</v>
      </c>
      <c r="I213" s="274" t="s">
        <v>10</v>
      </c>
      <c r="J213" s="265">
        <f>D213/3900</f>
        <v>15.897435897435898</v>
      </c>
      <c r="K213" s="87"/>
      <c r="L213" s="90">
        <f>D213*K213</f>
        <v>0</v>
      </c>
      <c r="M213" s="116"/>
      <c r="O213" s="80"/>
    </row>
    <row r="214" spans="1:15" ht="15" customHeight="1">
      <c r="A214" s="217" t="s">
        <v>811</v>
      </c>
      <c r="B214" s="103" t="s">
        <v>2041</v>
      </c>
      <c r="C214" s="102" t="s">
        <v>1</v>
      </c>
      <c r="D214" s="244">
        <v>48000</v>
      </c>
      <c r="E214" s="87" t="s">
        <v>130</v>
      </c>
      <c r="F214" s="87" t="s">
        <v>536</v>
      </c>
      <c r="G214" s="87" t="s">
        <v>49</v>
      </c>
      <c r="H214" s="60" t="s">
        <v>2042</v>
      </c>
      <c r="I214" s="310" t="s">
        <v>10</v>
      </c>
      <c r="J214" s="265">
        <f>D214/3900</f>
        <v>12.307692307692308</v>
      </c>
      <c r="K214" s="87"/>
      <c r="L214" s="90">
        <f>D214*K214</f>
        <v>0</v>
      </c>
      <c r="M214" s="116"/>
      <c r="O214" s="80"/>
    </row>
    <row r="215" spans="1:15" ht="15" customHeight="1">
      <c r="A215" s="217" t="s">
        <v>811</v>
      </c>
      <c r="B215" s="137" t="s">
        <v>1796</v>
      </c>
      <c r="C215" s="102" t="s">
        <v>1</v>
      </c>
      <c r="D215" s="243">
        <v>52000</v>
      </c>
      <c r="E215" s="87" t="s">
        <v>115</v>
      </c>
      <c r="F215" s="87" t="s">
        <v>536</v>
      </c>
      <c r="G215" s="87" t="s">
        <v>49</v>
      </c>
      <c r="H215" s="60" t="s">
        <v>1299</v>
      </c>
      <c r="I215" s="273" t="s">
        <v>10</v>
      </c>
      <c r="J215" s="265">
        <f>D215/3900</f>
        <v>13.333333333333334</v>
      </c>
      <c r="K215" s="87"/>
      <c r="L215" s="90">
        <f>D215*K215</f>
        <v>0</v>
      </c>
      <c r="M215" s="116"/>
      <c r="O215" s="80"/>
    </row>
    <row r="216" spans="1:15" ht="15" customHeight="1">
      <c r="A216" s="215" t="s">
        <v>2591</v>
      </c>
      <c r="B216" s="108" t="s">
        <v>2592</v>
      </c>
      <c r="C216" s="102" t="s">
        <v>198</v>
      </c>
      <c r="D216" s="244">
        <v>40000</v>
      </c>
      <c r="E216" s="87" t="s">
        <v>770</v>
      </c>
      <c r="F216" s="87" t="s">
        <v>39</v>
      </c>
      <c r="G216" s="87" t="s">
        <v>75</v>
      </c>
      <c r="H216" s="60" t="s">
        <v>2593</v>
      </c>
      <c r="I216" s="89" t="s">
        <v>10</v>
      </c>
      <c r="J216" s="265">
        <f>D216/3900</f>
        <v>10.256410256410257</v>
      </c>
      <c r="K216" s="87"/>
      <c r="L216" s="90">
        <f>D216*K216</f>
        <v>0</v>
      </c>
      <c r="M216" s="116"/>
      <c r="O216" s="80"/>
    </row>
    <row r="217" spans="1:15" ht="15" customHeight="1">
      <c r="A217" s="214" t="s">
        <v>161</v>
      </c>
      <c r="B217" s="79" t="s">
        <v>162</v>
      </c>
      <c r="C217" s="16" t="s">
        <v>1</v>
      </c>
      <c r="D217" s="244">
        <v>36000</v>
      </c>
      <c r="E217" s="264" t="s">
        <v>1696</v>
      </c>
      <c r="F217" s="87" t="s">
        <v>23</v>
      </c>
      <c r="G217" s="87" t="s">
        <v>34</v>
      </c>
      <c r="H217" s="60" t="s">
        <v>163</v>
      </c>
      <c r="I217" s="274" t="s">
        <v>10</v>
      </c>
      <c r="J217" s="265">
        <f>D217/3900</f>
        <v>9.2307692307692299</v>
      </c>
      <c r="K217" s="87"/>
      <c r="L217" s="90">
        <f>D217*K217</f>
        <v>0</v>
      </c>
      <c r="M217" s="116"/>
      <c r="O217" s="80"/>
    </row>
    <row r="218" spans="1:15" ht="15" customHeight="1">
      <c r="A218" s="214" t="s">
        <v>301</v>
      </c>
      <c r="B218" s="108" t="s">
        <v>736</v>
      </c>
      <c r="C218" s="102" t="s">
        <v>198</v>
      </c>
      <c r="D218" s="244">
        <v>52000</v>
      </c>
      <c r="E218" s="264" t="s">
        <v>112</v>
      </c>
      <c r="F218" s="87" t="s">
        <v>39</v>
      </c>
      <c r="G218" s="87" t="s">
        <v>1146</v>
      </c>
      <c r="H218" s="60" t="s">
        <v>1002</v>
      </c>
      <c r="I218" s="274" t="s">
        <v>10</v>
      </c>
      <c r="J218" s="265">
        <f>D218/3900</f>
        <v>13.333333333333334</v>
      </c>
      <c r="K218" s="87"/>
      <c r="L218" s="90">
        <f>D218*K218</f>
        <v>0</v>
      </c>
      <c r="M218" s="116"/>
      <c r="O218" s="80"/>
    </row>
    <row r="219" spans="1:15" ht="15" customHeight="1">
      <c r="A219" s="214" t="s">
        <v>301</v>
      </c>
      <c r="B219" s="101" t="s">
        <v>737</v>
      </c>
      <c r="C219" s="102" t="s">
        <v>199</v>
      </c>
      <c r="D219" s="243">
        <v>48000</v>
      </c>
      <c r="E219" s="87" t="s">
        <v>112</v>
      </c>
      <c r="F219" s="87" t="s">
        <v>39</v>
      </c>
      <c r="G219" s="87" t="s">
        <v>1146</v>
      </c>
      <c r="H219" s="60" t="s">
        <v>1001</v>
      </c>
      <c r="I219" s="273" t="s">
        <v>10</v>
      </c>
      <c r="J219" s="265">
        <f>D219/3900</f>
        <v>12.307692307692308</v>
      </c>
      <c r="K219" s="87"/>
      <c r="L219" s="90">
        <f>D219*K219</f>
        <v>0</v>
      </c>
      <c r="M219" s="116"/>
      <c r="O219" s="80"/>
    </row>
    <row r="220" spans="1:15" ht="15" customHeight="1">
      <c r="A220" s="216" t="s">
        <v>301</v>
      </c>
      <c r="B220" s="101" t="s">
        <v>1003</v>
      </c>
      <c r="C220" s="102" t="s">
        <v>198</v>
      </c>
      <c r="D220" s="243">
        <v>52000</v>
      </c>
      <c r="E220" s="87" t="s">
        <v>112</v>
      </c>
      <c r="F220" s="87" t="s">
        <v>39</v>
      </c>
      <c r="G220" s="87" t="s">
        <v>1146</v>
      </c>
      <c r="H220" s="60" t="s">
        <v>1949</v>
      </c>
      <c r="I220" s="273" t="s">
        <v>10</v>
      </c>
      <c r="J220" s="265">
        <f>D220/3900</f>
        <v>13.333333333333334</v>
      </c>
      <c r="K220" s="87"/>
      <c r="L220" s="90">
        <f>D220*K220</f>
        <v>0</v>
      </c>
      <c r="M220" s="116"/>
      <c r="O220" s="80"/>
    </row>
    <row r="221" spans="1:15" ht="15" customHeight="1">
      <c r="A221" s="214" t="s">
        <v>301</v>
      </c>
      <c r="B221" s="108" t="s">
        <v>738</v>
      </c>
      <c r="C221" s="102" t="s">
        <v>198</v>
      </c>
      <c r="D221" s="244">
        <v>52000</v>
      </c>
      <c r="E221" s="87" t="s">
        <v>112</v>
      </c>
      <c r="F221" s="87" t="s">
        <v>39</v>
      </c>
      <c r="G221" s="87" t="s">
        <v>1147</v>
      </c>
      <c r="H221" s="60" t="s">
        <v>1016</v>
      </c>
      <c r="I221" s="274" t="s">
        <v>10</v>
      </c>
      <c r="J221" s="265">
        <f>D221/3900</f>
        <v>13.333333333333334</v>
      </c>
      <c r="K221" s="87"/>
      <c r="L221" s="90">
        <f>D221*K221</f>
        <v>0</v>
      </c>
      <c r="M221" s="116"/>
      <c r="O221" s="80"/>
    </row>
    <row r="222" spans="1:15" ht="15" customHeight="1">
      <c r="A222" s="214" t="s">
        <v>301</v>
      </c>
      <c r="B222" s="101" t="s">
        <v>1035</v>
      </c>
      <c r="C222" s="102" t="s">
        <v>198</v>
      </c>
      <c r="D222" s="243">
        <v>52000</v>
      </c>
      <c r="E222" s="87" t="s">
        <v>112</v>
      </c>
      <c r="F222" s="87" t="s">
        <v>39</v>
      </c>
      <c r="G222" s="87" t="s">
        <v>1146</v>
      </c>
      <c r="H222" s="60" t="s">
        <v>1036</v>
      </c>
      <c r="I222" s="273" t="s">
        <v>10</v>
      </c>
      <c r="J222" s="265">
        <f>D222/3900</f>
        <v>13.333333333333334</v>
      </c>
      <c r="K222" s="87"/>
      <c r="L222" s="90">
        <f>D222*K222</f>
        <v>0</v>
      </c>
      <c r="M222" s="116"/>
      <c r="O222" s="80"/>
    </row>
    <row r="223" spans="1:15" ht="15" customHeight="1">
      <c r="A223" s="215" t="s">
        <v>1595</v>
      </c>
      <c r="B223" s="108" t="s">
        <v>1596</v>
      </c>
      <c r="C223" s="102" t="s">
        <v>95</v>
      </c>
      <c r="D223" s="243">
        <v>48000</v>
      </c>
      <c r="E223" s="238" t="s">
        <v>1486</v>
      </c>
      <c r="F223" s="87" t="s">
        <v>1597</v>
      </c>
      <c r="G223" s="87" t="s">
        <v>49</v>
      </c>
      <c r="H223" s="60" t="s">
        <v>1598</v>
      </c>
      <c r="I223" s="275" t="s">
        <v>10</v>
      </c>
      <c r="J223" s="265">
        <f>D223/3900</f>
        <v>12.307692307692308</v>
      </c>
      <c r="K223" s="87"/>
      <c r="L223" s="90">
        <f>D223*K223</f>
        <v>0</v>
      </c>
      <c r="M223" s="116"/>
      <c r="O223" s="80"/>
    </row>
    <row r="224" spans="1:15" ht="15" customHeight="1">
      <c r="A224" s="214" t="s">
        <v>1567</v>
      </c>
      <c r="B224" s="108" t="s">
        <v>1568</v>
      </c>
      <c r="C224" s="16" t="s">
        <v>1</v>
      </c>
      <c r="D224" s="243">
        <v>49000</v>
      </c>
      <c r="E224" s="87" t="s">
        <v>1521</v>
      </c>
      <c r="F224" s="87" t="s">
        <v>29</v>
      </c>
      <c r="G224" s="87" t="s">
        <v>74</v>
      </c>
      <c r="H224" s="60" t="s">
        <v>570</v>
      </c>
      <c r="I224" s="275" t="s">
        <v>10</v>
      </c>
      <c r="J224" s="265">
        <f>D224/3900</f>
        <v>12.564102564102564</v>
      </c>
      <c r="K224" s="87"/>
      <c r="L224" s="90">
        <f>D224*K224</f>
        <v>0</v>
      </c>
      <c r="M224" s="116"/>
      <c r="O224" s="80"/>
    </row>
    <row r="225" spans="1:15" ht="15" customHeight="1">
      <c r="A225" s="214" t="s">
        <v>2594</v>
      </c>
      <c r="B225" s="101" t="s">
        <v>2595</v>
      </c>
      <c r="C225" s="102" t="s">
        <v>108</v>
      </c>
      <c r="D225" s="243">
        <v>52000</v>
      </c>
      <c r="E225" s="87" t="s">
        <v>115</v>
      </c>
      <c r="F225" s="87" t="s">
        <v>30</v>
      </c>
      <c r="G225" s="87" t="s">
        <v>2524</v>
      </c>
      <c r="H225" s="60" t="s">
        <v>2596</v>
      </c>
      <c r="I225" s="273" t="s">
        <v>10</v>
      </c>
      <c r="J225" s="265">
        <f>D225/3900</f>
        <v>13.333333333333334</v>
      </c>
      <c r="K225" s="87"/>
      <c r="L225" s="90">
        <f>D225*K225</f>
        <v>0</v>
      </c>
      <c r="M225" s="116"/>
      <c r="O225" s="80"/>
    </row>
    <row r="226" spans="1:15" ht="15" customHeight="1">
      <c r="A226" s="216" t="s">
        <v>2594</v>
      </c>
      <c r="B226" s="101" t="s">
        <v>3013</v>
      </c>
      <c r="C226" s="148" t="s">
        <v>108</v>
      </c>
      <c r="D226" s="243">
        <v>52000</v>
      </c>
      <c r="E226" s="87" t="s">
        <v>115</v>
      </c>
      <c r="F226" s="87" t="s">
        <v>30</v>
      </c>
      <c r="G226" s="87" t="s">
        <v>2524</v>
      </c>
      <c r="H226" s="60" t="s">
        <v>3014</v>
      </c>
      <c r="I226" s="369" t="s">
        <v>10</v>
      </c>
      <c r="J226" s="265">
        <f>D226/3900</f>
        <v>13.333333333333334</v>
      </c>
      <c r="K226" s="87"/>
      <c r="L226" s="90">
        <f>D226*K226</f>
        <v>0</v>
      </c>
      <c r="M226" s="116"/>
      <c r="O226" s="80"/>
    </row>
    <row r="227" spans="1:15" ht="15" customHeight="1">
      <c r="A227" s="215" t="s">
        <v>926</v>
      </c>
      <c r="B227" s="137" t="s">
        <v>927</v>
      </c>
      <c r="C227" s="16" t="s">
        <v>261</v>
      </c>
      <c r="D227" s="247">
        <v>35000</v>
      </c>
      <c r="E227" s="87" t="s">
        <v>756</v>
      </c>
      <c r="F227" s="87" t="s">
        <v>11</v>
      </c>
      <c r="G227" s="87" t="s">
        <v>49</v>
      </c>
      <c r="H227" s="60" t="s">
        <v>928</v>
      </c>
      <c r="I227" s="274" t="s">
        <v>10</v>
      </c>
      <c r="J227" s="265">
        <f>D227/3900</f>
        <v>8.9743589743589745</v>
      </c>
      <c r="K227" s="87"/>
      <c r="L227" s="90">
        <f>D227*K227</f>
        <v>0</v>
      </c>
      <c r="M227" s="116"/>
      <c r="O227" s="80"/>
    </row>
    <row r="228" spans="1:15" ht="15" customHeight="1">
      <c r="A228" s="213" t="s">
        <v>2318</v>
      </c>
      <c r="B228" s="293" t="s">
        <v>2319</v>
      </c>
      <c r="C228" s="148" t="s">
        <v>198</v>
      </c>
      <c r="D228" s="244">
        <v>34000</v>
      </c>
      <c r="E228" s="87" t="s">
        <v>376</v>
      </c>
      <c r="F228" s="299" t="s">
        <v>11</v>
      </c>
      <c r="G228" s="87" t="s">
        <v>49</v>
      </c>
      <c r="H228" s="295" t="s">
        <v>2320</v>
      </c>
      <c r="I228" s="302" t="s">
        <v>10</v>
      </c>
      <c r="J228" s="265">
        <f>D228/3900</f>
        <v>8.7179487179487172</v>
      </c>
      <c r="K228" s="87"/>
      <c r="L228" s="90">
        <f>D228*K228</f>
        <v>0</v>
      </c>
      <c r="M228" s="116"/>
      <c r="O228" s="80"/>
    </row>
    <row r="229" spans="1:15" ht="15" customHeight="1">
      <c r="A229" s="217" t="s">
        <v>582</v>
      </c>
      <c r="B229" s="101" t="s">
        <v>583</v>
      </c>
      <c r="C229" s="102" t="s">
        <v>1</v>
      </c>
      <c r="D229" s="244">
        <v>38000</v>
      </c>
      <c r="E229" s="87" t="s">
        <v>492</v>
      </c>
      <c r="F229" s="87" t="s">
        <v>30</v>
      </c>
      <c r="G229" s="87" t="s">
        <v>49</v>
      </c>
      <c r="H229" s="60" t="s">
        <v>584</v>
      </c>
      <c r="I229" s="272" t="s">
        <v>10</v>
      </c>
      <c r="J229" s="265">
        <f>D229/3900</f>
        <v>9.7435897435897427</v>
      </c>
      <c r="K229" s="87"/>
      <c r="L229" s="90">
        <f>D229*K229</f>
        <v>0</v>
      </c>
      <c r="M229" s="116"/>
      <c r="O229" s="80"/>
    </row>
    <row r="230" spans="1:15" ht="15" customHeight="1">
      <c r="A230" s="419" t="s">
        <v>3049</v>
      </c>
      <c r="B230" s="101" t="s">
        <v>3050</v>
      </c>
      <c r="C230" s="102" t="s">
        <v>1</v>
      </c>
      <c r="D230" s="244">
        <v>56000</v>
      </c>
      <c r="E230" s="87" t="s">
        <v>102</v>
      </c>
      <c r="F230" s="239" t="s">
        <v>73</v>
      </c>
      <c r="G230" s="87" t="s">
        <v>236</v>
      </c>
      <c r="H230" s="60" t="s">
        <v>672</v>
      </c>
      <c r="I230" s="92" t="s">
        <v>10</v>
      </c>
      <c r="J230" s="265">
        <f>D230/3900</f>
        <v>14.358974358974359</v>
      </c>
      <c r="K230" s="87"/>
      <c r="L230" s="90">
        <f>D230*K230</f>
        <v>0</v>
      </c>
      <c r="M230" s="116"/>
      <c r="O230" s="80"/>
    </row>
    <row r="231" spans="1:15" ht="15" customHeight="1">
      <c r="A231" s="217" t="s">
        <v>997</v>
      </c>
      <c r="B231" s="108" t="s">
        <v>998</v>
      </c>
      <c r="C231" s="170" t="s">
        <v>95</v>
      </c>
      <c r="D231" s="244">
        <v>52000</v>
      </c>
      <c r="E231" s="87" t="s">
        <v>28</v>
      </c>
      <c r="F231" s="87" t="s">
        <v>23</v>
      </c>
      <c r="G231" s="87" t="s">
        <v>49</v>
      </c>
      <c r="H231" s="60" t="s">
        <v>999</v>
      </c>
      <c r="I231" s="275" t="s">
        <v>10</v>
      </c>
      <c r="J231" s="265">
        <f>D231/3900</f>
        <v>13.333333333333334</v>
      </c>
      <c r="K231" s="87"/>
      <c r="L231" s="90">
        <f>D231*K231</f>
        <v>0</v>
      </c>
      <c r="M231" s="116"/>
      <c r="O231" s="80"/>
    </row>
    <row r="232" spans="1:15" ht="15" customHeight="1">
      <c r="A232" s="214" t="s">
        <v>726</v>
      </c>
      <c r="B232" s="108" t="s">
        <v>741</v>
      </c>
      <c r="C232" s="102" t="s">
        <v>1</v>
      </c>
      <c r="D232" s="244">
        <v>42000</v>
      </c>
      <c r="E232" s="87" t="s">
        <v>123</v>
      </c>
      <c r="F232" s="87" t="s">
        <v>32</v>
      </c>
      <c r="G232" s="87" t="s">
        <v>1444</v>
      </c>
      <c r="H232" s="60" t="s">
        <v>742</v>
      </c>
      <c r="I232" s="275" t="s">
        <v>10</v>
      </c>
      <c r="J232" s="265">
        <f>D232/3900</f>
        <v>10.76923076923077</v>
      </c>
      <c r="K232" s="87"/>
      <c r="L232" s="90">
        <f>D232*K232</f>
        <v>0</v>
      </c>
      <c r="M232" s="116"/>
      <c r="O232" s="80"/>
    </row>
    <row r="233" spans="1:15" ht="15" customHeight="1">
      <c r="A233" s="214" t="s">
        <v>699</v>
      </c>
      <c r="B233" s="108" t="s">
        <v>700</v>
      </c>
      <c r="C233" s="102" t="s">
        <v>95</v>
      </c>
      <c r="D233" s="244">
        <v>44000</v>
      </c>
      <c r="E233" s="87" t="s">
        <v>122</v>
      </c>
      <c r="F233" s="87" t="s">
        <v>25</v>
      </c>
      <c r="G233" s="87" t="s">
        <v>75</v>
      </c>
      <c r="H233" s="60" t="s">
        <v>439</v>
      </c>
      <c r="I233" s="274" t="s">
        <v>10</v>
      </c>
      <c r="J233" s="265">
        <f>D233/3900</f>
        <v>11.282051282051283</v>
      </c>
      <c r="K233" s="87"/>
      <c r="L233" s="90">
        <f>D233*K233</f>
        <v>0</v>
      </c>
      <c r="M233" s="116"/>
      <c r="O233" s="80"/>
    </row>
    <row r="234" spans="1:15" ht="15" customHeight="1">
      <c r="A234" s="215" t="s">
        <v>969</v>
      </c>
      <c r="B234" s="101" t="s">
        <v>970</v>
      </c>
      <c r="C234" s="16" t="s">
        <v>1</v>
      </c>
      <c r="D234" s="243">
        <v>47000</v>
      </c>
      <c r="E234" s="87" t="s">
        <v>324</v>
      </c>
      <c r="F234" s="87" t="s">
        <v>29</v>
      </c>
      <c r="G234" s="87" t="s">
        <v>1042</v>
      </c>
      <c r="H234" s="60" t="s">
        <v>271</v>
      </c>
      <c r="I234" s="273" t="s">
        <v>10</v>
      </c>
      <c r="J234" s="265">
        <f>D234/3900</f>
        <v>12.051282051282051</v>
      </c>
      <c r="K234" s="87"/>
      <c r="L234" s="90">
        <f>D234*K234</f>
        <v>0</v>
      </c>
      <c r="M234" s="116"/>
      <c r="O234" s="80"/>
    </row>
    <row r="235" spans="1:15" ht="15" customHeight="1">
      <c r="A235" s="214" t="s">
        <v>1569</v>
      </c>
      <c r="B235" s="101" t="s">
        <v>1570</v>
      </c>
      <c r="C235" s="16" t="s">
        <v>1</v>
      </c>
      <c r="D235" s="244">
        <v>49000</v>
      </c>
      <c r="E235" s="87" t="s">
        <v>1521</v>
      </c>
      <c r="F235" s="87" t="s">
        <v>21</v>
      </c>
      <c r="G235" s="87" t="s">
        <v>74</v>
      </c>
      <c r="H235" s="60" t="s">
        <v>1588</v>
      </c>
      <c r="I235" s="272" t="s">
        <v>10</v>
      </c>
      <c r="J235" s="265">
        <f>D235/3900</f>
        <v>12.564102564102564</v>
      </c>
      <c r="K235" s="87"/>
      <c r="L235" s="90">
        <f>D235*K235</f>
        <v>0</v>
      </c>
      <c r="M235" s="116"/>
      <c r="O235" s="80"/>
    </row>
    <row r="236" spans="1:15" ht="15" customHeight="1">
      <c r="A236" s="214" t="s">
        <v>1304</v>
      </c>
      <c r="B236" s="108" t="s">
        <v>1305</v>
      </c>
      <c r="C236" s="102" t="s">
        <v>1</v>
      </c>
      <c r="D236" s="244">
        <v>44000</v>
      </c>
      <c r="E236" s="87" t="s">
        <v>1729</v>
      </c>
      <c r="F236" s="87" t="s">
        <v>32</v>
      </c>
      <c r="G236" s="87" t="s">
        <v>75</v>
      </c>
      <c r="H236" s="60" t="s">
        <v>775</v>
      </c>
      <c r="I236" s="274" t="s">
        <v>10</v>
      </c>
      <c r="J236" s="265">
        <f>D236/3900</f>
        <v>11.282051282051283</v>
      </c>
      <c r="K236" s="87"/>
      <c r="L236" s="90">
        <f>D236*K236</f>
        <v>0</v>
      </c>
      <c r="M236" s="116"/>
      <c r="O236" s="80"/>
    </row>
    <row r="237" spans="1:15" ht="15" customHeight="1">
      <c r="A237" s="217" t="s">
        <v>2109</v>
      </c>
      <c r="B237" s="103" t="s">
        <v>2597</v>
      </c>
      <c r="C237" s="102" t="s">
        <v>1</v>
      </c>
      <c r="D237" s="247">
        <v>44000</v>
      </c>
      <c r="E237" s="87" t="s">
        <v>115</v>
      </c>
      <c r="F237" s="87" t="s">
        <v>57</v>
      </c>
      <c r="G237" s="87" t="s">
        <v>75</v>
      </c>
      <c r="H237" s="60" t="s">
        <v>663</v>
      </c>
      <c r="I237" s="92" t="s">
        <v>10</v>
      </c>
      <c r="J237" s="265">
        <f>D237/3900</f>
        <v>11.282051282051283</v>
      </c>
      <c r="K237" s="87"/>
      <c r="L237" s="90">
        <f>D237*K237</f>
        <v>0</v>
      </c>
      <c r="M237" s="116"/>
      <c r="O237" s="80"/>
    </row>
    <row r="238" spans="1:15" ht="15" customHeight="1">
      <c r="A238" s="214" t="s">
        <v>2371</v>
      </c>
      <c r="B238" s="101" t="s">
        <v>2372</v>
      </c>
      <c r="C238" s="102" t="s">
        <v>1</v>
      </c>
      <c r="D238" s="244">
        <v>39000</v>
      </c>
      <c r="E238" s="238" t="s">
        <v>76</v>
      </c>
      <c r="F238" s="87" t="s">
        <v>91</v>
      </c>
      <c r="G238" s="87" t="s">
        <v>1051</v>
      </c>
      <c r="H238" s="60" t="s">
        <v>2373</v>
      </c>
      <c r="I238" s="24" t="s">
        <v>10</v>
      </c>
      <c r="J238" s="265">
        <f>D238/3900</f>
        <v>10</v>
      </c>
      <c r="K238" s="87"/>
      <c r="L238" s="90">
        <f>D238*K238</f>
        <v>0</v>
      </c>
      <c r="M238" s="116"/>
      <c r="O238" s="80"/>
    </row>
    <row r="239" spans="1:15" ht="15" customHeight="1">
      <c r="A239" s="215" t="s">
        <v>1264</v>
      </c>
      <c r="B239" s="101" t="s">
        <v>1265</v>
      </c>
      <c r="C239" s="16" t="s">
        <v>1</v>
      </c>
      <c r="D239" s="244">
        <v>44000</v>
      </c>
      <c r="E239" s="87" t="s">
        <v>489</v>
      </c>
      <c r="F239" s="87" t="s">
        <v>56</v>
      </c>
      <c r="G239" s="87" t="s">
        <v>1042</v>
      </c>
      <c r="H239" s="60" t="s">
        <v>778</v>
      </c>
      <c r="I239" s="274" t="s">
        <v>10</v>
      </c>
      <c r="J239" s="265">
        <f>D239/3900</f>
        <v>11.282051282051283</v>
      </c>
      <c r="K239" s="87"/>
      <c r="L239" s="90">
        <f>D239*K239</f>
        <v>0</v>
      </c>
      <c r="M239" s="116"/>
      <c r="O239" s="80"/>
    </row>
    <row r="240" spans="1:15" ht="15" customHeight="1">
      <c r="A240" s="214" t="s">
        <v>212</v>
      </c>
      <c r="B240" s="79" t="s">
        <v>213</v>
      </c>
      <c r="C240" s="16" t="s">
        <v>1</v>
      </c>
      <c r="D240" s="244">
        <v>38000</v>
      </c>
      <c r="E240" s="87" t="s">
        <v>323</v>
      </c>
      <c r="F240" s="87" t="s">
        <v>69</v>
      </c>
      <c r="G240" s="87" t="s">
        <v>49</v>
      </c>
      <c r="H240" s="60" t="s">
        <v>221</v>
      </c>
      <c r="I240" s="278" t="s">
        <v>10</v>
      </c>
      <c r="J240" s="265">
        <f>D240/3900</f>
        <v>9.7435897435897427</v>
      </c>
      <c r="K240" s="87"/>
      <c r="L240" s="90">
        <f>D240*K240</f>
        <v>0</v>
      </c>
      <c r="M240" s="116"/>
      <c r="O240" s="80"/>
    </row>
    <row r="241" spans="1:15" ht="15" customHeight="1">
      <c r="A241" s="215" t="s">
        <v>2282</v>
      </c>
      <c r="B241" s="101" t="s">
        <v>2283</v>
      </c>
      <c r="C241" s="102" t="s">
        <v>1</v>
      </c>
      <c r="D241" s="244">
        <v>44000</v>
      </c>
      <c r="E241" s="87" t="s">
        <v>470</v>
      </c>
      <c r="F241" s="234" t="s">
        <v>25</v>
      </c>
      <c r="G241" s="87" t="s">
        <v>49</v>
      </c>
      <c r="H241" s="60" t="s">
        <v>1403</v>
      </c>
      <c r="I241" s="273" t="s">
        <v>10</v>
      </c>
      <c r="J241" s="265">
        <f>D241/3900</f>
        <v>11.282051282051283</v>
      </c>
      <c r="K241" s="87"/>
      <c r="L241" s="90">
        <f>D241*K241</f>
        <v>0</v>
      </c>
      <c r="M241" s="116"/>
      <c r="O241" s="80"/>
    </row>
    <row r="242" spans="1:15" ht="15" customHeight="1">
      <c r="A242" s="214" t="s">
        <v>850</v>
      </c>
      <c r="B242" s="108" t="s">
        <v>851</v>
      </c>
      <c r="C242" s="102" t="s">
        <v>1</v>
      </c>
      <c r="D242" s="244">
        <v>39000</v>
      </c>
      <c r="E242" s="87" t="s">
        <v>852</v>
      </c>
      <c r="F242" s="87" t="s">
        <v>29</v>
      </c>
      <c r="G242" s="87" t="s">
        <v>1044</v>
      </c>
      <c r="H242" s="60" t="s">
        <v>1930</v>
      </c>
      <c r="I242" s="275" t="s">
        <v>10</v>
      </c>
      <c r="J242" s="265">
        <f>D242/3900</f>
        <v>10</v>
      </c>
      <c r="K242" s="87"/>
      <c r="L242" s="90">
        <f>D242*K242</f>
        <v>0</v>
      </c>
      <c r="M242" s="116"/>
      <c r="O242" s="80"/>
    </row>
    <row r="243" spans="1:15" ht="15" customHeight="1">
      <c r="A243" s="214" t="s">
        <v>850</v>
      </c>
      <c r="B243" s="108" t="s">
        <v>1210</v>
      </c>
      <c r="C243" s="102" t="s">
        <v>1</v>
      </c>
      <c r="D243" s="243">
        <v>39000</v>
      </c>
      <c r="E243" s="87" t="s">
        <v>852</v>
      </c>
      <c r="F243" s="87" t="s">
        <v>29</v>
      </c>
      <c r="G243" s="87" t="s">
        <v>1044</v>
      </c>
      <c r="H243" s="60" t="s">
        <v>1931</v>
      </c>
      <c r="I243" s="275" t="s">
        <v>10</v>
      </c>
      <c r="J243" s="265">
        <f>D243/3900</f>
        <v>10</v>
      </c>
      <c r="K243" s="87"/>
      <c r="L243" s="90">
        <f>D243*K243</f>
        <v>0</v>
      </c>
      <c r="M243" s="116"/>
      <c r="O243" s="80"/>
    </row>
    <row r="244" spans="1:15" ht="15" customHeight="1">
      <c r="A244" s="216" t="s">
        <v>727</v>
      </c>
      <c r="B244" s="101" t="s">
        <v>728</v>
      </c>
      <c r="C244" s="102" t="s">
        <v>95</v>
      </c>
      <c r="D244" s="243">
        <v>20000</v>
      </c>
      <c r="E244" s="237" t="s">
        <v>376</v>
      </c>
      <c r="F244" s="87" t="s">
        <v>718</v>
      </c>
      <c r="G244" s="87" t="s">
        <v>75</v>
      </c>
      <c r="H244" s="60" t="s">
        <v>663</v>
      </c>
      <c r="I244" s="272" t="s">
        <v>10</v>
      </c>
      <c r="J244" s="265">
        <f>D244/3900</f>
        <v>5.1282051282051286</v>
      </c>
      <c r="K244" s="87"/>
      <c r="L244" s="90">
        <f>D244*K244</f>
        <v>0</v>
      </c>
      <c r="M244" s="116"/>
      <c r="O244" s="80"/>
    </row>
    <row r="245" spans="1:15" ht="15" customHeight="1">
      <c r="A245" s="215" t="s">
        <v>1173</v>
      </c>
      <c r="B245" s="101" t="s">
        <v>1174</v>
      </c>
      <c r="C245" s="102" t="s">
        <v>1</v>
      </c>
      <c r="D245" s="243">
        <v>38000</v>
      </c>
      <c r="E245" s="87" t="s">
        <v>974</v>
      </c>
      <c r="F245" s="87" t="s">
        <v>31</v>
      </c>
      <c r="G245" s="87" t="s">
        <v>1044</v>
      </c>
      <c r="H245" s="60" t="s">
        <v>1175</v>
      </c>
      <c r="I245" s="272" t="s">
        <v>10</v>
      </c>
      <c r="J245" s="265">
        <f>D245/3900</f>
        <v>9.7435897435897427</v>
      </c>
      <c r="K245" s="87"/>
      <c r="L245" s="90">
        <f>D245*K245</f>
        <v>0</v>
      </c>
      <c r="M245" s="116"/>
      <c r="O245" s="80"/>
    </row>
    <row r="246" spans="1:15" ht="15" customHeight="1">
      <c r="A246" s="217" t="s">
        <v>1526</v>
      </c>
      <c r="B246" s="108" t="s">
        <v>1527</v>
      </c>
      <c r="C246" s="102" t="s">
        <v>1</v>
      </c>
      <c r="D246" s="243">
        <v>38000</v>
      </c>
      <c r="E246" s="87" t="s">
        <v>123</v>
      </c>
      <c r="F246" s="87" t="s">
        <v>57</v>
      </c>
      <c r="G246" s="87" t="s">
        <v>49</v>
      </c>
      <c r="H246" s="60" t="s">
        <v>264</v>
      </c>
      <c r="I246" s="277" t="s">
        <v>10</v>
      </c>
      <c r="J246" s="265">
        <f>D246/3900</f>
        <v>9.7435897435897427</v>
      </c>
      <c r="K246" s="87"/>
      <c r="L246" s="90">
        <f>D246*K246</f>
        <v>0</v>
      </c>
      <c r="M246" s="116"/>
      <c r="O246" s="80"/>
    </row>
    <row r="247" spans="1:15" ht="15" customHeight="1">
      <c r="A247" s="217" t="s">
        <v>604</v>
      </c>
      <c r="B247" s="135" t="s">
        <v>605</v>
      </c>
      <c r="C247" s="16" t="s">
        <v>95</v>
      </c>
      <c r="D247" s="244">
        <v>34000</v>
      </c>
      <c r="E247" s="87" t="s">
        <v>376</v>
      </c>
      <c r="F247" s="87" t="s">
        <v>29</v>
      </c>
      <c r="G247" s="87" t="s">
        <v>75</v>
      </c>
      <c r="H247" s="60" t="s">
        <v>606</v>
      </c>
      <c r="I247" s="274" t="s">
        <v>10</v>
      </c>
      <c r="J247" s="265">
        <f>D247/3900</f>
        <v>8.7179487179487172</v>
      </c>
      <c r="K247" s="87"/>
      <c r="L247" s="90">
        <f>D247*K247</f>
        <v>0</v>
      </c>
      <c r="M247" s="116"/>
      <c r="O247" s="80"/>
    </row>
    <row r="248" spans="1:15" ht="15" customHeight="1">
      <c r="A248" s="214" t="s">
        <v>1601</v>
      </c>
      <c r="B248" s="108" t="s">
        <v>1602</v>
      </c>
      <c r="C248" s="102" t="s">
        <v>95</v>
      </c>
      <c r="D248" s="244">
        <v>39000</v>
      </c>
      <c r="E248" s="87" t="s">
        <v>1600</v>
      </c>
      <c r="F248" s="87" t="s">
        <v>25</v>
      </c>
      <c r="G248" s="87" t="s">
        <v>49</v>
      </c>
      <c r="H248" s="60" t="s">
        <v>350</v>
      </c>
      <c r="I248" s="274" t="s">
        <v>10</v>
      </c>
      <c r="J248" s="265">
        <f>D248/3900</f>
        <v>10</v>
      </c>
      <c r="K248" s="87"/>
      <c r="L248" s="90">
        <f>D248*K248</f>
        <v>0</v>
      </c>
      <c r="M248" s="116"/>
      <c r="O248" s="80"/>
    </row>
    <row r="249" spans="1:15" ht="15" customHeight="1">
      <c r="A249" s="262" t="s">
        <v>1105</v>
      </c>
      <c r="B249" s="137" t="s">
        <v>1106</v>
      </c>
      <c r="C249" s="102" t="s">
        <v>199</v>
      </c>
      <c r="D249" s="244">
        <v>48000</v>
      </c>
      <c r="E249" s="87" t="s">
        <v>115</v>
      </c>
      <c r="F249" s="87" t="s">
        <v>30</v>
      </c>
      <c r="G249" s="87" t="s">
        <v>49</v>
      </c>
      <c r="H249" s="60" t="s">
        <v>840</v>
      </c>
      <c r="I249" s="275" t="s">
        <v>10</v>
      </c>
      <c r="J249" s="265">
        <f>D249/3900</f>
        <v>12.307692307692308</v>
      </c>
      <c r="K249" s="87"/>
      <c r="L249" s="90">
        <f>D249*K249</f>
        <v>0</v>
      </c>
      <c r="M249" s="116"/>
      <c r="O249" s="80"/>
    </row>
    <row r="250" spans="1:15" ht="15" customHeight="1">
      <c r="A250" s="213" t="s">
        <v>40</v>
      </c>
      <c r="B250" s="32" t="s">
        <v>41</v>
      </c>
      <c r="C250" s="16" t="s">
        <v>1</v>
      </c>
      <c r="D250" s="247">
        <v>22000</v>
      </c>
      <c r="E250" s="87" t="s">
        <v>376</v>
      </c>
      <c r="F250" s="87" t="s">
        <v>11</v>
      </c>
      <c r="G250" s="87" t="s">
        <v>1076</v>
      </c>
      <c r="H250" s="60" t="s">
        <v>42</v>
      </c>
      <c r="I250" s="274" t="s">
        <v>10</v>
      </c>
      <c r="J250" s="265">
        <f>D250/3900</f>
        <v>5.6410256410256414</v>
      </c>
      <c r="K250" s="87"/>
      <c r="L250" s="90">
        <f>D250*K250</f>
        <v>0</v>
      </c>
      <c r="M250" s="116"/>
      <c r="O250" s="80"/>
    </row>
    <row r="251" spans="1:15" ht="15" customHeight="1">
      <c r="A251" s="216" t="s">
        <v>2911</v>
      </c>
      <c r="B251" s="101" t="s">
        <v>2912</v>
      </c>
      <c r="C251" s="102" t="s">
        <v>1</v>
      </c>
      <c r="D251" s="244">
        <v>48000</v>
      </c>
      <c r="E251" s="87" t="s">
        <v>1729</v>
      </c>
      <c r="F251" s="87" t="s">
        <v>29</v>
      </c>
      <c r="G251" s="87" t="s">
        <v>49</v>
      </c>
      <c r="H251" s="60" t="s">
        <v>2913</v>
      </c>
      <c r="I251" s="92" t="s">
        <v>10</v>
      </c>
      <c r="J251" s="265">
        <f>D251/3900</f>
        <v>12.307692307692308</v>
      </c>
      <c r="K251" s="87"/>
      <c r="L251" s="90">
        <f>D251*K251</f>
        <v>0</v>
      </c>
      <c r="M251" s="116"/>
      <c r="O251" s="80"/>
    </row>
    <row r="252" spans="1:15" ht="15" customHeight="1">
      <c r="A252" s="217" t="s">
        <v>3002</v>
      </c>
      <c r="B252" s="101" t="s">
        <v>3003</v>
      </c>
      <c r="C252" s="102" t="s">
        <v>1</v>
      </c>
      <c r="D252" s="244">
        <v>59000</v>
      </c>
      <c r="E252" s="87" t="s">
        <v>3004</v>
      </c>
      <c r="F252" s="87" t="s">
        <v>31</v>
      </c>
      <c r="G252" s="87" t="s">
        <v>1238</v>
      </c>
      <c r="H252" s="60" t="s">
        <v>2220</v>
      </c>
      <c r="I252" s="92" t="s">
        <v>10</v>
      </c>
      <c r="J252" s="265">
        <f>D252/3900</f>
        <v>15.128205128205128</v>
      </c>
      <c r="K252" s="87"/>
      <c r="L252" s="90">
        <f>D252*K252</f>
        <v>0</v>
      </c>
      <c r="M252" s="116"/>
      <c r="O252" s="80"/>
    </row>
    <row r="253" spans="1:15" ht="15" customHeight="1">
      <c r="A253" s="217" t="s">
        <v>871</v>
      </c>
      <c r="B253" s="101" t="s">
        <v>881</v>
      </c>
      <c r="C253" s="102" t="s">
        <v>108</v>
      </c>
      <c r="D253" s="243">
        <v>68000</v>
      </c>
      <c r="E253" s="87" t="s">
        <v>352</v>
      </c>
      <c r="F253" s="87" t="s">
        <v>39</v>
      </c>
      <c r="G253" s="87" t="s">
        <v>49</v>
      </c>
      <c r="H253" s="60" t="s">
        <v>987</v>
      </c>
      <c r="I253" s="273" t="s">
        <v>10</v>
      </c>
      <c r="J253" s="265">
        <f>D253/3900</f>
        <v>17.435897435897434</v>
      </c>
      <c r="K253" s="87"/>
      <c r="L253" s="90">
        <f>D253*K253</f>
        <v>0</v>
      </c>
      <c r="M253" s="116"/>
      <c r="O253" s="80"/>
    </row>
    <row r="254" spans="1:15" ht="15" customHeight="1">
      <c r="A254" s="213" t="s">
        <v>871</v>
      </c>
      <c r="B254" s="101" t="s">
        <v>1933</v>
      </c>
      <c r="C254" s="102" t="s">
        <v>108</v>
      </c>
      <c r="D254" s="243">
        <v>68000</v>
      </c>
      <c r="E254" s="87" t="s">
        <v>352</v>
      </c>
      <c r="F254" s="87" t="s">
        <v>39</v>
      </c>
      <c r="G254" s="87" t="s">
        <v>49</v>
      </c>
      <c r="H254" s="60" t="s">
        <v>1934</v>
      </c>
      <c r="I254" s="274" t="s">
        <v>10</v>
      </c>
      <c r="J254" s="265">
        <f>D254/3900</f>
        <v>17.435897435897434</v>
      </c>
      <c r="K254" s="87"/>
      <c r="L254" s="90">
        <f>D254*K254</f>
        <v>0</v>
      </c>
      <c r="M254" s="116"/>
      <c r="O254" s="80"/>
    </row>
    <row r="255" spans="1:15" ht="15" customHeight="1">
      <c r="A255" s="217" t="s">
        <v>871</v>
      </c>
      <c r="B255" s="108" t="s">
        <v>2407</v>
      </c>
      <c r="C255" s="102" t="s">
        <v>1</v>
      </c>
      <c r="D255" s="243">
        <v>62000</v>
      </c>
      <c r="E255" s="87" t="s">
        <v>352</v>
      </c>
      <c r="F255" s="87" t="s">
        <v>39</v>
      </c>
      <c r="G255" s="87" t="s">
        <v>49</v>
      </c>
      <c r="H255" s="60" t="s">
        <v>2474</v>
      </c>
      <c r="I255" s="92" t="s">
        <v>10</v>
      </c>
      <c r="J255" s="265">
        <f>D255/3900</f>
        <v>15.897435897435898</v>
      </c>
      <c r="K255" s="87"/>
      <c r="L255" s="90">
        <f>D255*K255</f>
        <v>0</v>
      </c>
      <c r="M255" s="116"/>
      <c r="O255" s="80"/>
    </row>
    <row r="256" spans="1:15" ht="15" customHeight="1">
      <c r="A256" s="215" t="s">
        <v>2188</v>
      </c>
      <c r="B256" s="293" t="s">
        <v>2189</v>
      </c>
      <c r="C256" s="102" t="s">
        <v>1</v>
      </c>
      <c r="D256" s="244">
        <v>29000</v>
      </c>
      <c r="E256" s="299" t="s">
        <v>961</v>
      </c>
      <c r="F256" s="234" t="s">
        <v>23</v>
      </c>
      <c r="G256" s="87" t="s">
        <v>49</v>
      </c>
      <c r="H256" s="295" t="s">
        <v>351</v>
      </c>
      <c r="I256" s="302" t="s">
        <v>10</v>
      </c>
      <c r="J256" s="265">
        <f>D256/3900</f>
        <v>7.4358974358974361</v>
      </c>
      <c r="K256" s="87"/>
      <c r="L256" s="90">
        <f>D256*K256</f>
        <v>0</v>
      </c>
      <c r="M256" s="116"/>
      <c r="O256" s="80"/>
    </row>
    <row r="257" spans="1:15" ht="15" customHeight="1">
      <c r="A257" s="215" t="s">
        <v>346</v>
      </c>
      <c r="B257" s="101" t="s">
        <v>2598</v>
      </c>
      <c r="C257" s="102" t="s">
        <v>95</v>
      </c>
      <c r="D257" s="244">
        <v>39000</v>
      </c>
      <c r="E257" s="87" t="s">
        <v>339</v>
      </c>
      <c r="F257" s="87" t="s">
        <v>103</v>
      </c>
      <c r="G257" s="87" t="s">
        <v>49</v>
      </c>
      <c r="H257" s="60" t="s">
        <v>2599</v>
      </c>
      <c r="I257" s="89" t="s">
        <v>10</v>
      </c>
      <c r="J257" s="265">
        <f>D257/3900</f>
        <v>10</v>
      </c>
      <c r="K257" s="87"/>
      <c r="L257" s="90">
        <f>D257*K257</f>
        <v>0</v>
      </c>
      <c r="M257" s="116"/>
      <c r="O257" s="80"/>
    </row>
    <row r="258" spans="1:15" ht="15" customHeight="1">
      <c r="A258" s="214" t="s">
        <v>1965</v>
      </c>
      <c r="B258" s="101" t="s">
        <v>1966</v>
      </c>
      <c r="C258" s="102" t="s">
        <v>1</v>
      </c>
      <c r="D258" s="244">
        <v>28000</v>
      </c>
      <c r="E258" s="87" t="s">
        <v>376</v>
      </c>
      <c r="F258" s="87" t="s">
        <v>21</v>
      </c>
      <c r="G258" s="87" t="s">
        <v>1043</v>
      </c>
      <c r="H258" s="60" t="s">
        <v>1975</v>
      </c>
      <c r="I258" s="274" t="s">
        <v>10</v>
      </c>
      <c r="J258" s="265">
        <f>D258/3900</f>
        <v>7.1794871794871797</v>
      </c>
      <c r="K258" s="87"/>
      <c r="L258" s="90">
        <f>D258*K258</f>
        <v>0</v>
      </c>
      <c r="M258" s="116"/>
      <c r="O258" s="80"/>
    </row>
    <row r="259" spans="1:15" ht="15" customHeight="1">
      <c r="A259" s="214" t="s">
        <v>133</v>
      </c>
      <c r="B259" s="32" t="s">
        <v>134</v>
      </c>
      <c r="C259" s="102" t="s">
        <v>1</v>
      </c>
      <c r="D259" s="244">
        <v>24000</v>
      </c>
      <c r="E259" s="87" t="s">
        <v>376</v>
      </c>
      <c r="F259" s="87" t="s">
        <v>23</v>
      </c>
      <c r="G259" s="87" t="s">
        <v>49</v>
      </c>
      <c r="H259" s="60" t="s">
        <v>135</v>
      </c>
      <c r="I259" s="272" t="s">
        <v>10</v>
      </c>
      <c r="J259" s="265">
        <f>D259/3900</f>
        <v>6.1538461538461542</v>
      </c>
      <c r="K259" s="87"/>
      <c r="L259" s="90">
        <f>D259*K259</f>
        <v>0</v>
      </c>
      <c r="M259" s="116"/>
      <c r="O259" s="80"/>
    </row>
    <row r="260" spans="1:15" ht="15" customHeight="1">
      <c r="A260" s="214" t="s">
        <v>1853</v>
      </c>
      <c r="B260" s="156" t="s">
        <v>1854</v>
      </c>
      <c r="C260" s="157" t="s">
        <v>199</v>
      </c>
      <c r="D260" s="244">
        <v>56000</v>
      </c>
      <c r="E260" s="237" t="s">
        <v>1827</v>
      </c>
      <c r="F260" s="237" t="s">
        <v>56</v>
      </c>
      <c r="G260" s="87" t="s">
        <v>49</v>
      </c>
      <c r="H260" s="99" t="s">
        <v>350</v>
      </c>
      <c r="I260" s="308" t="s">
        <v>10</v>
      </c>
      <c r="J260" s="265">
        <f>D260/3900</f>
        <v>14.358974358974359</v>
      </c>
      <c r="K260" s="87"/>
      <c r="L260" s="90">
        <f>D260*K260</f>
        <v>0</v>
      </c>
      <c r="M260" s="116"/>
      <c r="O260" s="80"/>
    </row>
    <row r="261" spans="1:15" ht="15" customHeight="1">
      <c r="A261" s="215" t="s">
        <v>2601</v>
      </c>
      <c r="B261" s="230" t="s">
        <v>2602</v>
      </c>
      <c r="C261" s="157" t="s">
        <v>1</v>
      </c>
      <c r="D261" s="244">
        <v>42000</v>
      </c>
      <c r="E261" s="237" t="s">
        <v>115</v>
      </c>
      <c r="F261" s="237" t="s">
        <v>22</v>
      </c>
      <c r="G261" s="87" t="s">
        <v>2569</v>
      </c>
      <c r="H261" s="99" t="s">
        <v>2603</v>
      </c>
      <c r="I261" s="109" t="s">
        <v>10</v>
      </c>
      <c r="J261" s="265">
        <f>D261/3900</f>
        <v>10.76923076923077</v>
      </c>
      <c r="K261" s="87"/>
      <c r="L261" s="90">
        <f>D261*K261</f>
        <v>0</v>
      </c>
      <c r="M261" s="116"/>
      <c r="O261" s="80"/>
    </row>
    <row r="262" spans="1:15" ht="15" customHeight="1">
      <c r="A262" s="214" t="s">
        <v>1461</v>
      </c>
      <c r="B262" s="108" t="s">
        <v>1462</v>
      </c>
      <c r="C262" s="102" t="s">
        <v>1</v>
      </c>
      <c r="D262" s="244">
        <v>34000</v>
      </c>
      <c r="E262" s="87" t="s">
        <v>616</v>
      </c>
      <c r="F262" s="87" t="s">
        <v>25</v>
      </c>
      <c r="G262" s="87" t="s">
        <v>49</v>
      </c>
      <c r="H262" s="60" t="s">
        <v>1463</v>
      </c>
      <c r="I262" s="275" t="s">
        <v>10</v>
      </c>
      <c r="J262" s="265">
        <f>D262/3900</f>
        <v>8.7179487179487172</v>
      </c>
      <c r="K262" s="87"/>
      <c r="L262" s="90">
        <f>D262*K262</f>
        <v>0</v>
      </c>
      <c r="M262" s="116"/>
      <c r="O262" s="80"/>
    </row>
    <row r="263" spans="1:15" ht="15" customHeight="1">
      <c r="A263" s="217" t="s">
        <v>3086</v>
      </c>
      <c r="B263" s="101" t="s">
        <v>3087</v>
      </c>
      <c r="C263" s="102" t="s">
        <v>1</v>
      </c>
      <c r="D263" s="244">
        <v>42000</v>
      </c>
      <c r="E263" s="87" t="s">
        <v>3088</v>
      </c>
      <c r="F263" s="87" t="s">
        <v>91</v>
      </c>
      <c r="G263" s="87" t="s">
        <v>49</v>
      </c>
      <c r="H263" s="60" t="s">
        <v>3089</v>
      </c>
      <c r="I263" s="175" t="s">
        <v>10</v>
      </c>
      <c r="J263" s="265">
        <f>D263/3900</f>
        <v>10.76923076923077</v>
      </c>
      <c r="K263" s="87"/>
      <c r="L263" s="90">
        <f>D263*K263</f>
        <v>0</v>
      </c>
      <c r="M263" s="116"/>
      <c r="O263" s="80"/>
    </row>
    <row r="264" spans="1:15" ht="15" customHeight="1">
      <c r="A264" s="214" t="s">
        <v>2604</v>
      </c>
      <c r="B264" s="108" t="s">
        <v>2900</v>
      </c>
      <c r="C264" s="102" t="s">
        <v>1</v>
      </c>
      <c r="D264" s="243">
        <v>36000</v>
      </c>
      <c r="E264" s="87" t="s">
        <v>770</v>
      </c>
      <c r="F264" s="87" t="s">
        <v>31</v>
      </c>
      <c r="G264" s="87" t="s">
        <v>75</v>
      </c>
      <c r="H264" s="60" t="s">
        <v>2901</v>
      </c>
      <c r="I264" s="89" t="s">
        <v>10</v>
      </c>
      <c r="J264" s="265">
        <f>D264/3900</f>
        <v>9.2307692307692299</v>
      </c>
      <c r="K264" s="87"/>
      <c r="L264" s="90">
        <f>D264*K264</f>
        <v>0</v>
      </c>
      <c r="M264" s="116"/>
      <c r="O264" s="80"/>
    </row>
    <row r="265" spans="1:15" ht="15" customHeight="1">
      <c r="A265" s="214" t="s">
        <v>3000</v>
      </c>
      <c r="B265" s="108" t="s">
        <v>2998</v>
      </c>
      <c r="C265" s="102" t="s">
        <v>199</v>
      </c>
      <c r="D265" s="244">
        <v>36000</v>
      </c>
      <c r="E265" s="87" t="s">
        <v>3001</v>
      </c>
      <c r="F265" s="87" t="s">
        <v>2999</v>
      </c>
      <c r="G265" s="87" t="s">
        <v>49</v>
      </c>
      <c r="H265" s="60" t="s">
        <v>2867</v>
      </c>
      <c r="I265" s="89" t="s">
        <v>10</v>
      </c>
      <c r="J265" s="265">
        <f>D265/3900</f>
        <v>9.2307692307692299</v>
      </c>
      <c r="K265" s="87"/>
      <c r="L265" s="90">
        <f>D265*K265</f>
        <v>0</v>
      </c>
      <c r="M265" s="116"/>
      <c r="O265" s="80"/>
    </row>
    <row r="266" spans="1:15" ht="15" customHeight="1">
      <c r="A266" s="216" t="s">
        <v>3032</v>
      </c>
      <c r="B266" s="101" t="s">
        <v>3033</v>
      </c>
      <c r="C266" s="102" t="s">
        <v>1</v>
      </c>
      <c r="D266" s="244">
        <v>59000</v>
      </c>
      <c r="E266" s="237" t="s">
        <v>102</v>
      </c>
      <c r="F266" s="87" t="s">
        <v>25</v>
      </c>
      <c r="G266" s="87" t="s">
        <v>1201</v>
      </c>
      <c r="H266" s="60" t="s">
        <v>3034</v>
      </c>
      <c r="I266" s="89" t="s">
        <v>10</v>
      </c>
      <c r="J266" s="265">
        <f>D266/3900</f>
        <v>15.128205128205128</v>
      </c>
      <c r="K266" s="87"/>
      <c r="L266" s="90">
        <f>D266*K266</f>
        <v>0</v>
      </c>
      <c r="M266" s="116"/>
      <c r="O266" s="80"/>
    </row>
    <row r="267" spans="1:15" ht="15" customHeight="1">
      <c r="A267" s="218" t="s">
        <v>1490</v>
      </c>
      <c r="B267" s="137" t="s">
        <v>1491</v>
      </c>
      <c r="C267" s="102" t="s">
        <v>137</v>
      </c>
      <c r="D267" s="244">
        <v>122000</v>
      </c>
      <c r="E267" s="87" t="s">
        <v>3120</v>
      </c>
      <c r="F267" s="87" t="s">
        <v>58</v>
      </c>
      <c r="G267" s="87" t="s">
        <v>1492</v>
      </c>
      <c r="H267" s="60" t="s">
        <v>1493</v>
      </c>
      <c r="I267" s="274" t="s">
        <v>10</v>
      </c>
      <c r="J267" s="265">
        <f>D267/3900</f>
        <v>31.282051282051281</v>
      </c>
      <c r="K267" s="87"/>
      <c r="L267" s="90">
        <f>D267*K267</f>
        <v>0</v>
      </c>
      <c r="M267" s="116"/>
      <c r="O267" s="80"/>
    </row>
    <row r="268" spans="1:15" ht="15" customHeight="1">
      <c r="A268" s="217" t="s">
        <v>240</v>
      </c>
      <c r="B268" s="108" t="s">
        <v>241</v>
      </c>
      <c r="C268" s="16" t="s">
        <v>1</v>
      </c>
      <c r="D268" s="244">
        <v>34000</v>
      </c>
      <c r="E268" s="87" t="s">
        <v>2476</v>
      </c>
      <c r="F268" s="87" t="s">
        <v>25</v>
      </c>
      <c r="G268" s="87" t="s">
        <v>49</v>
      </c>
      <c r="H268" s="60" t="s">
        <v>49</v>
      </c>
      <c r="I268" s="274" t="s">
        <v>10</v>
      </c>
      <c r="J268" s="265">
        <f>D268/3900</f>
        <v>8.7179487179487172</v>
      </c>
      <c r="K268" s="87"/>
      <c r="L268" s="90">
        <f>D268*K268</f>
        <v>0</v>
      </c>
      <c r="M268" s="116"/>
      <c r="O268" s="80"/>
    </row>
    <row r="269" spans="1:15" ht="15" customHeight="1">
      <c r="A269" s="215" t="s">
        <v>619</v>
      </c>
      <c r="B269" s="156" t="s">
        <v>1464</v>
      </c>
      <c r="C269" s="102" t="s">
        <v>1</v>
      </c>
      <c r="D269" s="244">
        <v>36000</v>
      </c>
      <c r="E269" s="87" t="s">
        <v>616</v>
      </c>
      <c r="F269" s="87" t="s">
        <v>31</v>
      </c>
      <c r="G269" s="87" t="s">
        <v>371</v>
      </c>
      <c r="H269" s="76" t="s">
        <v>1465</v>
      </c>
      <c r="I269" s="313" t="s">
        <v>10</v>
      </c>
      <c r="J269" s="265">
        <f>D269/3900</f>
        <v>9.2307692307692299</v>
      </c>
      <c r="K269" s="87"/>
      <c r="L269" s="90">
        <f>D269*K269</f>
        <v>0</v>
      </c>
      <c r="M269" s="116"/>
      <c r="O269" s="80"/>
    </row>
    <row r="270" spans="1:15" ht="15" customHeight="1">
      <c r="A270" s="214" t="s">
        <v>2470</v>
      </c>
      <c r="B270" s="101" t="s">
        <v>1632</v>
      </c>
      <c r="C270" s="102" t="s">
        <v>95</v>
      </c>
      <c r="D270" s="244">
        <v>46000</v>
      </c>
      <c r="E270" s="87" t="s">
        <v>1633</v>
      </c>
      <c r="F270" s="87" t="s">
        <v>25</v>
      </c>
      <c r="G270" s="87" t="s">
        <v>49</v>
      </c>
      <c r="H270" s="60" t="s">
        <v>231</v>
      </c>
      <c r="I270" s="275" t="s">
        <v>10</v>
      </c>
      <c r="J270" s="265">
        <f>D270/3900</f>
        <v>11.794871794871796</v>
      </c>
      <c r="K270" s="87"/>
      <c r="L270" s="90">
        <f>D270*K270</f>
        <v>0</v>
      </c>
      <c r="M270" s="116"/>
      <c r="O270" s="80"/>
    </row>
    <row r="271" spans="1:15" ht="15" customHeight="1">
      <c r="A271" s="214" t="s">
        <v>2888</v>
      </c>
      <c r="B271" s="101" t="s">
        <v>2889</v>
      </c>
      <c r="C271" s="102" t="s">
        <v>1</v>
      </c>
      <c r="D271" s="244">
        <v>39000</v>
      </c>
      <c r="E271" s="463" t="s">
        <v>2877</v>
      </c>
      <c r="F271" s="239" t="s">
        <v>56</v>
      </c>
      <c r="G271" s="87" t="s">
        <v>49</v>
      </c>
      <c r="H271" s="60" t="s">
        <v>2890</v>
      </c>
      <c r="I271" s="92" t="s">
        <v>10</v>
      </c>
      <c r="J271" s="265">
        <f>D271/3900</f>
        <v>10</v>
      </c>
      <c r="K271" s="87"/>
      <c r="L271" s="90">
        <f>D271*K271</f>
        <v>0</v>
      </c>
      <c r="M271" s="116"/>
      <c r="O271" s="80"/>
    </row>
    <row r="272" spans="1:15" ht="15" customHeight="1">
      <c r="A272" s="214" t="s">
        <v>413</v>
      </c>
      <c r="B272" s="101" t="s">
        <v>414</v>
      </c>
      <c r="C272" s="102" t="s">
        <v>1</v>
      </c>
      <c r="D272" s="244">
        <v>32000</v>
      </c>
      <c r="E272" s="239" t="s">
        <v>415</v>
      </c>
      <c r="F272" s="239" t="s">
        <v>107</v>
      </c>
      <c r="G272" s="87" t="s">
        <v>49</v>
      </c>
      <c r="H272" s="60" t="s">
        <v>416</v>
      </c>
      <c r="I272" s="279" t="s">
        <v>96</v>
      </c>
      <c r="J272" s="265">
        <f>D272/3900</f>
        <v>8.2051282051282044</v>
      </c>
      <c r="K272" s="87"/>
      <c r="L272" s="90">
        <f>D272*K272</f>
        <v>0</v>
      </c>
      <c r="M272" s="116"/>
      <c r="O272" s="80"/>
    </row>
    <row r="273" spans="1:15" ht="15" customHeight="1">
      <c r="A273" s="214" t="s">
        <v>1927</v>
      </c>
      <c r="B273" s="156" t="s">
        <v>1928</v>
      </c>
      <c r="C273" s="102" t="s">
        <v>1</v>
      </c>
      <c r="D273" s="244">
        <v>39000</v>
      </c>
      <c r="E273" s="239" t="s">
        <v>375</v>
      </c>
      <c r="F273" s="239" t="s">
        <v>21</v>
      </c>
      <c r="G273" s="87" t="s">
        <v>49</v>
      </c>
      <c r="H273" s="60" t="s">
        <v>1929</v>
      </c>
      <c r="I273" s="279" t="s">
        <v>10</v>
      </c>
      <c r="J273" s="265">
        <f>D273/3900</f>
        <v>10</v>
      </c>
      <c r="K273" s="87"/>
      <c r="L273" s="90">
        <f>D273*K273</f>
        <v>0</v>
      </c>
      <c r="M273" s="116"/>
      <c r="O273" s="80"/>
    </row>
    <row r="274" spans="1:15" ht="15" customHeight="1">
      <c r="A274" s="215" t="s">
        <v>2975</v>
      </c>
      <c r="B274" s="156" t="s">
        <v>2976</v>
      </c>
      <c r="C274" s="102" t="s">
        <v>199</v>
      </c>
      <c r="D274" s="244">
        <v>34000</v>
      </c>
      <c r="E274" s="87" t="s">
        <v>339</v>
      </c>
      <c r="F274" s="239" t="s">
        <v>23</v>
      </c>
      <c r="G274" s="87" t="s">
        <v>49</v>
      </c>
      <c r="H274" s="99" t="s">
        <v>2399</v>
      </c>
      <c r="I274" s="175" t="s">
        <v>10</v>
      </c>
      <c r="J274" s="265">
        <f>D274/3900</f>
        <v>8.7179487179487172</v>
      </c>
      <c r="K274" s="87"/>
      <c r="L274" s="90">
        <f>D274*K274</f>
        <v>0</v>
      </c>
      <c r="M274" s="116"/>
      <c r="O274" s="80"/>
    </row>
    <row r="275" spans="1:15" ht="15" customHeight="1">
      <c r="A275" s="217" t="s">
        <v>397</v>
      </c>
      <c r="B275" s="62" t="s">
        <v>398</v>
      </c>
      <c r="C275" s="136" t="s">
        <v>199</v>
      </c>
      <c r="D275" s="244">
        <v>36000</v>
      </c>
      <c r="E275" s="87" t="s">
        <v>393</v>
      </c>
      <c r="F275" s="87" t="s">
        <v>33</v>
      </c>
      <c r="G275" s="87" t="s">
        <v>49</v>
      </c>
      <c r="H275" s="60" t="s">
        <v>399</v>
      </c>
      <c r="I275" s="274" t="s">
        <v>10</v>
      </c>
      <c r="J275" s="265">
        <f>D275/3900</f>
        <v>9.2307692307692299</v>
      </c>
      <c r="K275" s="87"/>
      <c r="L275" s="90">
        <f>D275*K275</f>
        <v>0</v>
      </c>
      <c r="M275" s="116"/>
      <c r="O275" s="80"/>
    </row>
    <row r="276" spans="1:15" ht="15" customHeight="1">
      <c r="A276" s="214" t="s">
        <v>276</v>
      </c>
      <c r="B276" s="108" t="s">
        <v>1804</v>
      </c>
      <c r="C276" s="102" t="s">
        <v>137</v>
      </c>
      <c r="D276" s="244">
        <v>119000</v>
      </c>
      <c r="E276" s="87" t="s">
        <v>115</v>
      </c>
      <c r="F276" s="87" t="s">
        <v>277</v>
      </c>
      <c r="G276" s="87" t="s">
        <v>1446</v>
      </c>
      <c r="H276" s="60" t="s">
        <v>1811</v>
      </c>
      <c r="I276" s="274" t="s">
        <v>10</v>
      </c>
      <c r="J276" s="265">
        <f>D276/3900</f>
        <v>30.512820512820515</v>
      </c>
      <c r="K276" s="87"/>
      <c r="L276" s="90">
        <f>D276*K276</f>
        <v>0</v>
      </c>
      <c r="M276" s="116"/>
      <c r="O276" s="80"/>
    </row>
    <row r="277" spans="1:15" ht="15" customHeight="1">
      <c r="A277" s="214" t="s">
        <v>276</v>
      </c>
      <c r="B277" s="108" t="s">
        <v>1804</v>
      </c>
      <c r="C277" s="102" t="s">
        <v>95</v>
      </c>
      <c r="D277" s="244">
        <v>49000</v>
      </c>
      <c r="E277" s="87" t="s">
        <v>115</v>
      </c>
      <c r="F277" s="87" t="s">
        <v>277</v>
      </c>
      <c r="G277" s="87" t="s">
        <v>1446</v>
      </c>
      <c r="H277" s="60" t="s">
        <v>3022</v>
      </c>
      <c r="I277" s="274" t="s">
        <v>10</v>
      </c>
      <c r="J277" s="265">
        <f>D277/3900</f>
        <v>12.564102564102564</v>
      </c>
      <c r="K277" s="87"/>
      <c r="L277" s="90">
        <f>D277*K277</f>
        <v>0</v>
      </c>
      <c r="M277" s="116"/>
      <c r="O277" s="80"/>
    </row>
    <row r="278" spans="1:15" ht="15" customHeight="1">
      <c r="A278" s="214" t="s">
        <v>276</v>
      </c>
      <c r="B278" s="108" t="s">
        <v>3024</v>
      </c>
      <c r="C278" s="102" t="s">
        <v>95</v>
      </c>
      <c r="D278" s="244">
        <v>49000</v>
      </c>
      <c r="E278" s="87" t="s">
        <v>115</v>
      </c>
      <c r="F278" s="87" t="s">
        <v>277</v>
      </c>
      <c r="G278" s="87" t="s">
        <v>1446</v>
      </c>
      <c r="H278" s="60" t="s">
        <v>3025</v>
      </c>
      <c r="I278" s="89" t="s">
        <v>10</v>
      </c>
      <c r="J278" s="265">
        <f>D278/3900</f>
        <v>12.564102564102564</v>
      </c>
      <c r="K278" s="87"/>
      <c r="L278" s="90">
        <f>D278*K278</f>
        <v>0</v>
      </c>
      <c r="M278" s="116"/>
      <c r="O278" s="80"/>
    </row>
    <row r="279" spans="1:15" ht="15" customHeight="1">
      <c r="A279" s="214" t="s">
        <v>276</v>
      </c>
      <c r="B279" s="101" t="s">
        <v>3021</v>
      </c>
      <c r="C279" s="102" t="s">
        <v>95</v>
      </c>
      <c r="D279" s="243">
        <v>49000</v>
      </c>
      <c r="E279" s="87" t="s">
        <v>115</v>
      </c>
      <c r="F279" s="87" t="s">
        <v>277</v>
      </c>
      <c r="G279" s="87" t="s">
        <v>1446</v>
      </c>
      <c r="H279" s="60" t="s">
        <v>3023</v>
      </c>
      <c r="I279" s="20" t="s">
        <v>10</v>
      </c>
      <c r="J279" s="265">
        <f>D279/3900</f>
        <v>12.564102564102564</v>
      </c>
      <c r="K279" s="87"/>
      <c r="L279" s="90">
        <f>D279*K279</f>
        <v>0</v>
      </c>
      <c r="M279" s="116"/>
      <c r="O279" s="80"/>
    </row>
    <row r="280" spans="1:15" ht="15" customHeight="1">
      <c r="A280" s="214" t="s">
        <v>1056</v>
      </c>
      <c r="B280" s="108" t="s">
        <v>1123</v>
      </c>
      <c r="C280" s="102" t="s">
        <v>1</v>
      </c>
      <c r="D280" s="244">
        <v>48000</v>
      </c>
      <c r="E280" s="87" t="s">
        <v>1657</v>
      </c>
      <c r="F280" s="87" t="s">
        <v>103</v>
      </c>
      <c r="G280" s="87" t="s">
        <v>49</v>
      </c>
      <c r="H280" s="60" t="s">
        <v>842</v>
      </c>
      <c r="I280" s="275" t="s">
        <v>10</v>
      </c>
      <c r="J280" s="265">
        <f>D280/3900</f>
        <v>12.307692307692308</v>
      </c>
      <c r="K280" s="87"/>
      <c r="L280" s="90">
        <f>D280*K280</f>
        <v>0</v>
      </c>
      <c r="M280" s="116"/>
      <c r="O280" s="80"/>
    </row>
    <row r="281" spans="1:15" ht="15" customHeight="1">
      <c r="A281" s="217" t="s">
        <v>2606</v>
      </c>
      <c r="B281" s="103" t="s">
        <v>3085</v>
      </c>
      <c r="C281" s="102" t="s">
        <v>95</v>
      </c>
      <c r="D281" s="244">
        <v>46000</v>
      </c>
      <c r="E281" s="87" t="s">
        <v>115</v>
      </c>
      <c r="F281" s="87" t="s">
        <v>253</v>
      </c>
      <c r="G281" s="87" t="s">
        <v>49</v>
      </c>
      <c r="H281" s="60" t="s">
        <v>1403</v>
      </c>
      <c r="I281" s="298" t="s">
        <v>10</v>
      </c>
      <c r="J281" s="265">
        <f>D281/3900</f>
        <v>11.794871794871796</v>
      </c>
      <c r="K281" s="87"/>
      <c r="L281" s="90">
        <f>D281*K281</f>
        <v>0</v>
      </c>
      <c r="M281" s="116"/>
      <c r="O281" s="80"/>
    </row>
    <row r="282" spans="1:15" ht="15" customHeight="1">
      <c r="A282" s="217" t="s">
        <v>2606</v>
      </c>
      <c r="B282" s="103" t="s">
        <v>2607</v>
      </c>
      <c r="C282" s="102" t="s">
        <v>95</v>
      </c>
      <c r="D282" s="244">
        <v>46000</v>
      </c>
      <c r="E282" s="87" t="s">
        <v>115</v>
      </c>
      <c r="F282" s="87" t="s">
        <v>253</v>
      </c>
      <c r="G282" s="87" t="s">
        <v>49</v>
      </c>
      <c r="H282" s="60" t="s">
        <v>292</v>
      </c>
      <c r="I282" s="378" t="s">
        <v>10</v>
      </c>
      <c r="J282" s="265">
        <f>D282/3900</f>
        <v>11.794871794871796</v>
      </c>
      <c r="K282" s="87"/>
      <c r="L282" s="90">
        <f>D282*K282</f>
        <v>0</v>
      </c>
      <c r="M282" s="116"/>
      <c r="O282" s="80"/>
    </row>
    <row r="283" spans="1:15" ht="15" customHeight="1">
      <c r="A283" s="214" t="s">
        <v>1250</v>
      </c>
      <c r="B283" s="156" t="s">
        <v>1251</v>
      </c>
      <c r="C283" s="157" t="s">
        <v>1</v>
      </c>
      <c r="D283" s="244">
        <v>39000</v>
      </c>
      <c r="E283" s="87" t="s">
        <v>2476</v>
      </c>
      <c r="F283" s="87" t="s">
        <v>24</v>
      </c>
      <c r="G283" s="87" t="s">
        <v>49</v>
      </c>
      <c r="H283" s="60" t="s">
        <v>136</v>
      </c>
      <c r="I283" s="279" t="s">
        <v>10</v>
      </c>
      <c r="J283" s="265">
        <f>D283/3900</f>
        <v>10</v>
      </c>
      <c r="K283" s="87"/>
      <c r="L283" s="90">
        <f>D283*K283</f>
        <v>0</v>
      </c>
      <c r="M283" s="116"/>
      <c r="O283" s="80"/>
    </row>
    <row r="284" spans="1:15" ht="15" customHeight="1">
      <c r="A284" s="214" t="s">
        <v>1783</v>
      </c>
      <c r="B284" s="156" t="s">
        <v>1784</v>
      </c>
      <c r="C284" s="157" t="s">
        <v>1</v>
      </c>
      <c r="D284" s="244">
        <v>38000</v>
      </c>
      <c r="E284" s="87" t="s">
        <v>569</v>
      </c>
      <c r="F284" s="237" t="s">
        <v>30</v>
      </c>
      <c r="G284" s="87" t="s">
        <v>1042</v>
      </c>
      <c r="H284" s="99" t="s">
        <v>904</v>
      </c>
      <c r="I284" s="279" t="s">
        <v>10</v>
      </c>
      <c r="J284" s="265">
        <f>D284/3900</f>
        <v>9.7435897435897427</v>
      </c>
      <c r="K284" s="87"/>
      <c r="L284" s="90">
        <f>D284*K284</f>
        <v>0</v>
      </c>
      <c r="M284" s="116"/>
      <c r="O284" s="80"/>
    </row>
    <row r="285" spans="1:15" ht="15" customHeight="1">
      <c r="A285" s="217" t="s">
        <v>1813</v>
      </c>
      <c r="B285" s="156" t="s">
        <v>1814</v>
      </c>
      <c r="C285" s="157" t="s">
        <v>199</v>
      </c>
      <c r="D285" s="244">
        <v>36000</v>
      </c>
      <c r="E285" s="87" t="s">
        <v>339</v>
      </c>
      <c r="F285" s="237" t="s">
        <v>536</v>
      </c>
      <c r="G285" s="87" t="s">
        <v>49</v>
      </c>
      <c r="H285" s="99" t="s">
        <v>1435</v>
      </c>
      <c r="I285" s="279" t="s">
        <v>10</v>
      </c>
      <c r="J285" s="265">
        <f>D285/3900</f>
        <v>9.2307692307692299</v>
      </c>
      <c r="K285" s="87"/>
      <c r="L285" s="90">
        <f>D285*K285</f>
        <v>0</v>
      </c>
      <c r="M285" s="116"/>
      <c r="O285" s="80"/>
    </row>
    <row r="286" spans="1:15" ht="15" customHeight="1">
      <c r="A286" s="214" t="s">
        <v>344</v>
      </c>
      <c r="B286" s="230" t="s">
        <v>2609</v>
      </c>
      <c r="C286" s="157" t="s">
        <v>1</v>
      </c>
      <c r="D286" s="244">
        <v>44000</v>
      </c>
      <c r="E286" s="237" t="s">
        <v>339</v>
      </c>
      <c r="F286" s="237" t="s">
        <v>27</v>
      </c>
      <c r="G286" s="87" t="s">
        <v>1052</v>
      </c>
      <c r="H286" s="99" t="s">
        <v>2563</v>
      </c>
      <c r="I286" s="313" t="s">
        <v>10</v>
      </c>
      <c r="J286" s="265">
        <f>D286/3900</f>
        <v>11.282051282051283</v>
      </c>
      <c r="K286" s="87"/>
      <c r="L286" s="90">
        <f>D286*K286</f>
        <v>0</v>
      </c>
      <c r="M286" s="116"/>
      <c r="O286" s="80"/>
    </row>
    <row r="287" spans="1:15" ht="15" customHeight="1">
      <c r="A287" s="214" t="s">
        <v>344</v>
      </c>
      <c r="B287" s="137" t="s">
        <v>345</v>
      </c>
      <c r="C287" s="102" t="s">
        <v>1</v>
      </c>
      <c r="D287" s="244">
        <v>39000</v>
      </c>
      <c r="E287" s="87" t="s">
        <v>339</v>
      </c>
      <c r="F287" s="87" t="s">
        <v>27</v>
      </c>
      <c r="G287" s="87" t="s">
        <v>1052</v>
      </c>
      <c r="H287" s="60" t="s">
        <v>1169</v>
      </c>
      <c r="I287" s="274" t="s">
        <v>10</v>
      </c>
      <c r="J287" s="265">
        <f>D287/3900</f>
        <v>10</v>
      </c>
      <c r="K287" s="87"/>
      <c r="L287" s="90">
        <f>D287*K287</f>
        <v>0</v>
      </c>
      <c r="M287" s="116"/>
      <c r="O287" s="80"/>
    </row>
    <row r="288" spans="1:15" ht="15" customHeight="1">
      <c r="A288" s="215" t="s">
        <v>2190</v>
      </c>
      <c r="B288" s="293" t="s">
        <v>2191</v>
      </c>
      <c r="C288" s="102" t="s">
        <v>1</v>
      </c>
      <c r="D288" s="243">
        <v>34000</v>
      </c>
      <c r="E288" s="299" t="s">
        <v>961</v>
      </c>
      <c r="F288" s="87" t="s">
        <v>23</v>
      </c>
      <c r="G288" s="87" t="s">
        <v>49</v>
      </c>
      <c r="H288" s="295" t="s">
        <v>351</v>
      </c>
      <c r="I288" s="302" t="s">
        <v>10</v>
      </c>
      <c r="J288" s="265">
        <f>D288/3900</f>
        <v>8.7179487179487172</v>
      </c>
      <c r="K288" s="87"/>
      <c r="L288" s="90">
        <f>D288*K288</f>
        <v>0</v>
      </c>
      <c r="M288" s="116"/>
      <c r="O288" s="80"/>
    </row>
    <row r="289" spans="1:15" ht="15" customHeight="1">
      <c r="A289" s="215" t="s">
        <v>2482</v>
      </c>
      <c r="B289" s="290" t="s">
        <v>2483</v>
      </c>
      <c r="C289" s="157" t="s">
        <v>1</v>
      </c>
      <c r="D289" s="244">
        <v>38000</v>
      </c>
      <c r="E289" s="237" t="s">
        <v>2977</v>
      </c>
      <c r="F289" s="237" t="s">
        <v>21</v>
      </c>
      <c r="G289" s="87" t="s">
        <v>1201</v>
      </c>
      <c r="H289" s="291" t="s">
        <v>2484</v>
      </c>
      <c r="I289" s="311" t="s">
        <v>10</v>
      </c>
      <c r="J289" s="265">
        <f>D289/3900</f>
        <v>9.7435897435897427</v>
      </c>
      <c r="K289" s="87"/>
      <c r="L289" s="90">
        <f>D289*K289</f>
        <v>0</v>
      </c>
    </row>
    <row r="290" spans="1:15" ht="15" customHeight="1">
      <c r="A290" s="213" t="s">
        <v>2230</v>
      </c>
      <c r="B290" s="292" t="s">
        <v>2231</v>
      </c>
      <c r="C290" s="294" t="s">
        <v>108</v>
      </c>
      <c r="D290" s="244">
        <v>62000</v>
      </c>
      <c r="E290" s="299" t="s">
        <v>227</v>
      </c>
      <c r="F290" s="299" t="s">
        <v>33</v>
      </c>
      <c r="G290" s="87" t="s">
        <v>49</v>
      </c>
      <c r="H290" s="60" t="s">
        <v>2232</v>
      </c>
      <c r="I290" s="302" t="s">
        <v>10</v>
      </c>
      <c r="J290" s="265">
        <f>D290/3900</f>
        <v>15.897435897435898</v>
      </c>
      <c r="K290" s="87"/>
      <c r="L290" s="90">
        <f>D290*K290</f>
        <v>0</v>
      </c>
      <c r="M290" s="116"/>
      <c r="O290" s="80"/>
    </row>
    <row r="291" spans="1:15" ht="15" customHeight="1">
      <c r="A291" s="214" t="s">
        <v>278</v>
      </c>
      <c r="B291" s="103" t="s">
        <v>2610</v>
      </c>
      <c r="C291" s="102" t="s">
        <v>1</v>
      </c>
      <c r="D291" s="243">
        <v>48000</v>
      </c>
      <c r="E291" s="87" t="s">
        <v>115</v>
      </c>
      <c r="F291" s="87" t="s">
        <v>31</v>
      </c>
      <c r="G291" s="87" t="s">
        <v>1078</v>
      </c>
      <c r="H291" s="60" t="s">
        <v>2611</v>
      </c>
      <c r="I291" s="89" t="s">
        <v>10</v>
      </c>
      <c r="J291" s="265">
        <f>D291/3900</f>
        <v>12.307692307692308</v>
      </c>
      <c r="K291" s="87"/>
      <c r="L291" s="90">
        <f>D291*K291</f>
        <v>0</v>
      </c>
      <c r="M291" s="116"/>
      <c r="O291" s="80"/>
    </row>
    <row r="292" spans="1:15" ht="15" customHeight="1">
      <c r="A292" s="214" t="s">
        <v>143</v>
      </c>
      <c r="B292" s="108" t="s">
        <v>2267</v>
      </c>
      <c r="C292" s="102" t="s">
        <v>95</v>
      </c>
      <c r="D292" s="244">
        <v>39000</v>
      </c>
      <c r="E292" s="87" t="s">
        <v>376</v>
      </c>
      <c r="F292" s="87" t="s">
        <v>31</v>
      </c>
      <c r="G292" s="87" t="s">
        <v>49</v>
      </c>
      <c r="H292" s="60" t="s">
        <v>2268</v>
      </c>
      <c r="I292" s="275" t="s">
        <v>10</v>
      </c>
      <c r="J292" s="265">
        <f>D292/3900</f>
        <v>10</v>
      </c>
      <c r="K292" s="87"/>
      <c r="L292" s="90">
        <f>D292*K292</f>
        <v>0</v>
      </c>
      <c r="M292" s="116"/>
      <c r="O292" s="80"/>
    </row>
    <row r="293" spans="1:15" ht="15" customHeight="1">
      <c r="A293" s="215" t="s">
        <v>433</v>
      </c>
      <c r="B293" s="101" t="s">
        <v>434</v>
      </c>
      <c r="C293" s="102" t="s">
        <v>95</v>
      </c>
      <c r="D293" s="244">
        <v>32000</v>
      </c>
      <c r="E293" s="87" t="s">
        <v>381</v>
      </c>
      <c r="F293" s="87" t="s">
        <v>253</v>
      </c>
      <c r="G293" s="87" t="s">
        <v>1052</v>
      </c>
      <c r="H293" s="60" t="s">
        <v>437</v>
      </c>
      <c r="I293" s="273" t="s">
        <v>10</v>
      </c>
      <c r="J293" s="265">
        <f>D293/3900</f>
        <v>8.2051282051282044</v>
      </c>
      <c r="K293" s="87"/>
      <c r="L293" s="90">
        <f>D293*K293</f>
        <v>0</v>
      </c>
      <c r="M293" s="116"/>
      <c r="O293" s="80"/>
    </row>
    <row r="294" spans="1:15" ht="15" customHeight="1">
      <c r="A294" s="214" t="s">
        <v>2479</v>
      </c>
      <c r="B294" s="108" t="s">
        <v>2067</v>
      </c>
      <c r="C294" s="102" t="s">
        <v>1</v>
      </c>
      <c r="D294" s="244">
        <v>44000</v>
      </c>
      <c r="E294" s="87" t="s">
        <v>2480</v>
      </c>
      <c r="F294" s="87" t="s">
        <v>127</v>
      </c>
      <c r="G294" s="87" t="s">
        <v>106</v>
      </c>
      <c r="H294" s="60" t="s">
        <v>2481</v>
      </c>
      <c r="I294" s="89" t="s">
        <v>10</v>
      </c>
      <c r="J294" s="265">
        <f>D294/3900</f>
        <v>11.282051282051283</v>
      </c>
      <c r="K294" s="87"/>
      <c r="L294" s="90">
        <f>D294*K294</f>
        <v>0</v>
      </c>
      <c r="M294" s="116"/>
      <c r="O294" s="80"/>
    </row>
    <row r="295" spans="1:15" ht="15" customHeight="1">
      <c r="A295" s="216" t="s">
        <v>1306</v>
      </c>
      <c r="B295" s="101" t="s">
        <v>1307</v>
      </c>
      <c r="C295" s="157" t="s">
        <v>1</v>
      </c>
      <c r="D295" s="244">
        <v>38000</v>
      </c>
      <c r="E295" s="237" t="s">
        <v>1729</v>
      </c>
      <c r="F295" s="87" t="s">
        <v>80</v>
      </c>
      <c r="G295" s="87" t="s">
        <v>49</v>
      </c>
      <c r="H295" s="60" t="s">
        <v>1308</v>
      </c>
      <c r="I295" s="273" t="s">
        <v>10</v>
      </c>
      <c r="J295" s="265">
        <f>D295/3900</f>
        <v>9.7435897435897427</v>
      </c>
      <c r="K295" s="87"/>
      <c r="L295" s="90">
        <f>D295*K295</f>
        <v>0</v>
      </c>
      <c r="M295" s="116"/>
      <c r="O295" s="80"/>
    </row>
    <row r="296" spans="1:15" ht="15" customHeight="1">
      <c r="A296" s="216" t="s">
        <v>1855</v>
      </c>
      <c r="B296" s="101" t="s">
        <v>1856</v>
      </c>
      <c r="C296" s="102" t="s">
        <v>199</v>
      </c>
      <c r="D296" s="244">
        <v>56000</v>
      </c>
      <c r="E296" s="237" t="s">
        <v>1827</v>
      </c>
      <c r="F296" s="87" t="s">
        <v>21</v>
      </c>
      <c r="G296" s="87" t="s">
        <v>49</v>
      </c>
      <c r="H296" s="60" t="s">
        <v>876</v>
      </c>
      <c r="I296" s="279" t="s">
        <v>10</v>
      </c>
      <c r="J296" s="265">
        <f>D296/3900</f>
        <v>14.358974358974359</v>
      </c>
      <c r="K296" s="87"/>
      <c r="L296" s="90">
        <f>D296*K296</f>
        <v>0</v>
      </c>
      <c r="M296" s="116"/>
      <c r="O296" s="80"/>
    </row>
    <row r="297" spans="1:15" ht="15" customHeight="1">
      <c r="A297" s="214" t="s">
        <v>1855</v>
      </c>
      <c r="B297" s="108" t="s">
        <v>1932</v>
      </c>
      <c r="C297" s="102" t="s">
        <v>199</v>
      </c>
      <c r="D297" s="244">
        <v>56000</v>
      </c>
      <c r="E297" s="87" t="s">
        <v>1827</v>
      </c>
      <c r="F297" s="87" t="s">
        <v>21</v>
      </c>
      <c r="G297" s="87" t="s">
        <v>49</v>
      </c>
      <c r="H297" s="60" t="s">
        <v>1904</v>
      </c>
      <c r="I297" s="274" t="s">
        <v>10</v>
      </c>
      <c r="J297" s="265">
        <f>D297/3900</f>
        <v>14.358974358974359</v>
      </c>
      <c r="K297" s="87"/>
      <c r="L297" s="90">
        <f>D297*K297</f>
        <v>0</v>
      </c>
      <c r="M297" s="116"/>
      <c r="O297" s="80"/>
    </row>
    <row r="298" spans="1:15" ht="15" customHeight="1">
      <c r="A298" s="215" t="s">
        <v>313</v>
      </c>
      <c r="B298" s="101" t="s">
        <v>316</v>
      </c>
      <c r="C298" s="102" t="s">
        <v>1</v>
      </c>
      <c r="D298" s="244">
        <v>32000</v>
      </c>
      <c r="E298" s="87" t="s">
        <v>315</v>
      </c>
      <c r="F298" s="87" t="s">
        <v>80</v>
      </c>
      <c r="G298" s="87" t="s">
        <v>49</v>
      </c>
      <c r="H298" s="60" t="s">
        <v>1656</v>
      </c>
      <c r="I298" s="274" t="s">
        <v>10</v>
      </c>
      <c r="J298" s="265">
        <f>D298/3900</f>
        <v>8.2051282051282044</v>
      </c>
      <c r="K298" s="87"/>
      <c r="L298" s="90">
        <f>D298*K298</f>
        <v>0</v>
      </c>
      <c r="M298" s="116"/>
      <c r="O298" s="80"/>
    </row>
    <row r="299" spans="1:15" ht="15" customHeight="1">
      <c r="A299" s="217" t="s">
        <v>377</v>
      </c>
      <c r="B299" s="230" t="s">
        <v>378</v>
      </c>
      <c r="C299" s="102" t="s">
        <v>1</v>
      </c>
      <c r="D299" s="244">
        <v>32000</v>
      </c>
      <c r="E299" s="87" t="s">
        <v>381</v>
      </c>
      <c r="F299" s="87" t="s">
        <v>11</v>
      </c>
      <c r="G299" s="87" t="s">
        <v>1052</v>
      </c>
      <c r="H299" s="60" t="s">
        <v>206</v>
      </c>
      <c r="I299" s="279" t="s">
        <v>10</v>
      </c>
      <c r="J299" s="265">
        <f>D299/3900</f>
        <v>8.2051282051282044</v>
      </c>
      <c r="K299" s="87"/>
      <c r="L299" s="90">
        <f>D299*K299</f>
        <v>0</v>
      </c>
      <c r="M299" s="116"/>
      <c r="O299" s="80"/>
    </row>
    <row r="300" spans="1:15" ht="15" customHeight="1">
      <c r="A300" s="215" t="s">
        <v>640</v>
      </c>
      <c r="B300" s="101" t="s">
        <v>641</v>
      </c>
      <c r="C300" s="102" t="s">
        <v>199</v>
      </c>
      <c r="D300" s="243">
        <v>52000</v>
      </c>
      <c r="E300" s="87" t="s">
        <v>616</v>
      </c>
      <c r="F300" s="87" t="s">
        <v>25</v>
      </c>
      <c r="G300" s="87" t="s">
        <v>49</v>
      </c>
      <c r="H300" s="60" t="s">
        <v>642</v>
      </c>
      <c r="I300" s="273" t="s">
        <v>10</v>
      </c>
      <c r="J300" s="265">
        <f>D300/3900</f>
        <v>13.333333333333334</v>
      </c>
      <c r="K300" s="87"/>
      <c r="L300" s="90">
        <f>D300*K300</f>
        <v>0</v>
      </c>
      <c r="M300" s="116"/>
      <c r="O300" s="80"/>
    </row>
    <row r="301" spans="1:15" ht="15" customHeight="1">
      <c r="A301" s="215" t="s">
        <v>175</v>
      </c>
      <c r="B301" s="32" t="s">
        <v>176</v>
      </c>
      <c r="C301" s="16" t="s">
        <v>1</v>
      </c>
      <c r="D301" s="243">
        <v>34000</v>
      </c>
      <c r="E301" s="87" t="s">
        <v>102</v>
      </c>
      <c r="F301" s="87" t="s">
        <v>80</v>
      </c>
      <c r="G301" s="87" t="s">
        <v>1659</v>
      </c>
      <c r="H301" s="60" t="s">
        <v>1658</v>
      </c>
      <c r="I301" s="273" t="s">
        <v>10</v>
      </c>
      <c r="J301" s="265">
        <f>D301/3900</f>
        <v>8.7179487179487172</v>
      </c>
      <c r="K301" s="87"/>
      <c r="L301" s="90">
        <f>D301*K301</f>
        <v>0</v>
      </c>
      <c r="M301" s="116"/>
      <c r="O301" s="80"/>
    </row>
    <row r="302" spans="1:15" ht="15" customHeight="1">
      <c r="A302" s="217" t="s">
        <v>435</v>
      </c>
      <c r="B302" s="108" t="s">
        <v>436</v>
      </c>
      <c r="C302" s="102" t="s">
        <v>95</v>
      </c>
      <c r="D302" s="244">
        <v>32000</v>
      </c>
      <c r="E302" s="238" t="s">
        <v>381</v>
      </c>
      <c r="F302" s="87" t="s">
        <v>253</v>
      </c>
      <c r="G302" s="87" t="s">
        <v>1052</v>
      </c>
      <c r="H302" s="60" t="s">
        <v>438</v>
      </c>
      <c r="I302" s="274" t="s">
        <v>10</v>
      </c>
      <c r="J302" s="265">
        <f>D302/3900</f>
        <v>8.2051282051282044</v>
      </c>
      <c r="K302" s="87"/>
      <c r="L302" s="90">
        <f>D302*K302</f>
        <v>0</v>
      </c>
      <c r="M302" s="116"/>
      <c r="O302" s="80"/>
    </row>
    <row r="303" spans="1:15" ht="15" customHeight="1">
      <c r="A303" s="214" t="s">
        <v>629</v>
      </c>
      <c r="B303" s="156" t="s">
        <v>630</v>
      </c>
      <c r="C303" s="157" t="s">
        <v>26</v>
      </c>
      <c r="D303" s="244">
        <v>24000</v>
      </c>
      <c r="E303" s="237" t="s">
        <v>376</v>
      </c>
      <c r="F303" s="237" t="s">
        <v>631</v>
      </c>
      <c r="G303" s="87" t="s">
        <v>1044</v>
      </c>
      <c r="H303" s="99" t="s">
        <v>633</v>
      </c>
      <c r="I303" s="319" t="s">
        <v>10</v>
      </c>
      <c r="J303" s="265">
        <f>D303/3900</f>
        <v>6.1538461538461542</v>
      </c>
      <c r="K303" s="87"/>
      <c r="L303" s="90">
        <f>D303*K303</f>
        <v>0</v>
      </c>
      <c r="M303" s="116"/>
      <c r="O303" s="80"/>
    </row>
    <row r="304" spans="1:15" ht="15" customHeight="1">
      <c r="A304" s="214" t="s">
        <v>1498</v>
      </c>
      <c r="B304" s="156" t="s">
        <v>1499</v>
      </c>
      <c r="C304" s="102" t="s">
        <v>199</v>
      </c>
      <c r="D304" s="244">
        <v>54000</v>
      </c>
      <c r="E304" s="87" t="s">
        <v>1501</v>
      </c>
      <c r="F304" s="87" t="s">
        <v>23</v>
      </c>
      <c r="G304" s="87" t="s">
        <v>1471</v>
      </c>
      <c r="H304" s="99" t="s">
        <v>1500</v>
      </c>
      <c r="I304" s="313" t="s">
        <v>10</v>
      </c>
      <c r="J304" s="265">
        <f>D304/3900</f>
        <v>13.846153846153847</v>
      </c>
      <c r="K304" s="87"/>
      <c r="L304" s="90">
        <f>D304*K304</f>
        <v>0</v>
      </c>
      <c r="M304" s="116"/>
      <c r="O304" s="80"/>
    </row>
    <row r="305" spans="1:15" ht="15" customHeight="1">
      <c r="A305" s="217" t="s">
        <v>564</v>
      </c>
      <c r="B305" s="101" t="s">
        <v>565</v>
      </c>
      <c r="C305" s="102" t="s">
        <v>199</v>
      </c>
      <c r="D305" s="244">
        <v>32000</v>
      </c>
      <c r="E305" s="87" t="s">
        <v>393</v>
      </c>
      <c r="F305" s="87" t="s">
        <v>22</v>
      </c>
      <c r="G305" s="87" t="s">
        <v>49</v>
      </c>
      <c r="H305" s="99" t="s">
        <v>1819</v>
      </c>
      <c r="I305" s="279" t="s">
        <v>10</v>
      </c>
      <c r="J305" s="265">
        <f>D305/3900</f>
        <v>8.2051282051282044</v>
      </c>
      <c r="K305" s="87"/>
      <c r="L305" s="90">
        <f>D305*K305</f>
        <v>0</v>
      </c>
      <c r="M305" s="116"/>
      <c r="O305" s="80"/>
    </row>
    <row r="306" spans="1:15" ht="15" customHeight="1">
      <c r="A306" s="214" t="s">
        <v>2408</v>
      </c>
      <c r="B306" s="108" t="s">
        <v>2409</v>
      </c>
      <c r="C306" s="102" t="s">
        <v>198</v>
      </c>
      <c r="D306" s="244">
        <v>35000</v>
      </c>
      <c r="E306" s="87" t="s">
        <v>376</v>
      </c>
      <c r="F306" s="87" t="s">
        <v>60</v>
      </c>
      <c r="G306" s="87" t="s">
        <v>81</v>
      </c>
      <c r="H306" s="60" t="s">
        <v>2453</v>
      </c>
      <c r="I306" s="175" t="s">
        <v>10</v>
      </c>
      <c r="J306" s="265">
        <f>D306/3900</f>
        <v>8.9743589743589745</v>
      </c>
      <c r="K306" s="87"/>
      <c r="L306" s="90">
        <f>D306*K306</f>
        <v>0</v>
      </c>
      <c r="M306" s="116"/>
      <c r="O306" s="80"/>
    </row>
    <row r="307" spans="1:15" ht="15" customHeight="1">
      <c r="A307" s="214" t="s">
        <v>447</v>
      </c>
      <c r="B307" s="79" t="s">
        <v>2110</v>
      </c>
      <c r="C307" s="16" t="s">
        <v>198</v>
      </c>
      <c r="D307" s="244">
        <v>46000</v>
      </c>
      <c r="E307" s="87" t="s">
        <v>130</v>
      </c>
      <c r="F307" s="87" t="s">
        <v>440</v>
      </c>
      <c r="G307" s="87" t="s">
        <v>1876</v>
      </c>
      <c r="H307" s="60" t="s">
        <v>2111</v>
      </c>
      <c r="I307" s="391" t="s">
        <v>10</v>
      </c>
      <c r="J307" s="265">
        <f>D307/3900</f>
        <v>11.794871794871796</v>
      </c>
      <c r="K307" s="87"/>
      <c r="L307" s="90">
        <f>D307*K307</f>
        <v>0</v>
      </c>
      <c r="M307" s="116"/>
      <c r="O307" s="80"/>
    </row>
    <row r="308" spans="1:15" ht="15" customHeight="1">
      <c r="A308" s="214" t="s">
        <v>447</v>
      </c>
      <c r="B308" s="108" t="s">
        <v>1902</v>
      </c>
      <c r="C308" s="16" t="s">
        <v>1</v>
      </c>
      <c r="D308" s="245">
        <v>34000</v>
      </c>
      <c r="E308" s="87" t="s">
        <v>130</v>
      </c>
      <c r="F308" s="87" t="s">
        <v>440</v>
      </c>
      <c r="G308" s="240" t="s">
        <v>1223</v>
      </c>
      <c r="H308" s="60" t="s">
        <v>1903</v>
      </c>
      <c r="I308" s="20" t="s">
        <v>10</v>
      </c>
      <c r="J308" s="265">
        <f>D308/3900</f>
        <v>8.7179487179487172</v>
      </c>
      <c r="K308" s="87"/>
      <c r="L308" s="90">
        <f>D308*K308</f>
        <v>0</v>
      </c>
      <c r="M308" s="116"/>
      <c r="O308" s="80"/>
    </row>
    <row r="309" spans="1:15" ht="15" customHeight="1">
      <c r="A309" s="214" t="s">
        <v>447</v>
      </c>
      <c r="B309" s="79" t="s">
        <v>1877</v>
      </c>
      <c r="C309" s="16" t="s">
        <v>95</v>
      </c>
      <c r="D309" s="244">
        <v>48000</v>
      </c>
      <c r="E309" s="87" t="s">
        <v>130</v>
      </c>
      <c r="F309" s="87" t="s">
        <v>440</v>
      </c>
      <c r="G309" s="87" t="s">
        <v>1876</v>
      </c>
      <c r="H309" s="60" t="s">
        <v>1878</v>
      </c>
      <c r="I309" s="92" t="s">
        <v>10</v>
      </c>
      <c r="J309" s="265">
        <f>D309/3900</f>
        <v>12.307692307692308</v>
      </c>
      <c r="K309" s="87"/>
      <c r="L309" s="90">
        <f>D309*K309</f>
        <v>0</v>
      </c>
      <c r="M309" s="116"/>
      <c r="O309" s="80"/>
    </row>
    <row r="310" spans="1:15" ht="15" customHeight="1">
      <c r="A310" s="215" t="s">
        <v>2781</v>
      </c>
      <c r="B310" s="101" t="s">
        <v>3039</v>
      </c>
      <c r="C310" s="102" t="s">
        <v>1</v>
      </c>
      <c r="D310" s="244">
        <v>56000</v>
      </c>
      <c r="E310" s="87" t="s">
        <v>102</v>
      </c>
      <c r="F310" s="87" t="s">
        <v>29</v>
      </c>
      <c r="G310" s="87" t="s">
        <v>75</v>
      </c>
      <c r="H310" s="60" t="s">
        <v>3040</v>
      </c>
      <c r="I310" s="92" t="s">
        <v>10</v>
      </c>
      <c r="J310" s="265">
        <f>D310/3900</f>
        <v>14.358974358974359</v>
      </c>
      <c r="K310" s="87"/>
      <c r="L310" s="90">
        <f>D310*K310</f>
        <v>0</v>
      </c>
      <c r="M310" s="116"/>
      <c r="O310" s="80"/>
    </row>
    <row r="311" spans="1:15" ht="15" customHeight="1">
      <c r="A311" s="215" t="s">
        <v>333</v>
      </c>
      <c r="B311" s="101" t="s">
        <v>334</v>
      </c>
      <c r="C311" s="16" t="s">
        <v>1</v>
      </c>
      <c r="D311" s="243">
        <v>47000</v>
      </c>
      <c r="E311" s="87" t="s">
        <v>324</v>
      </c>
      <c r="F311" s="87" t="s">
        <v>58</v>
      </c>
      <c r="G311" s="87" t="s">
        <v>1447</v>
      </c>
      <c r="H311" s="60" t="s">
        <v>332</v>
      </c>
      <c r="I311" s="273" t="s">
        <v>10</v>
      </c>
      <c r="J311" s="265">
        <f>D311/3900</f>
        <v>12.051282051282051</v>
      </c>
      <c r="K311" s="87"/>
      <c r="L311" s="90">
        <f>D311*K311</f>
        <v>0</v>
      </c>
      <c r="M311" s="116"/>
      <c r="O311" s="80"/>
    </row>
    <row r="312" spans="1:15" ht="15" customHeight="1">
      <c r="A312" s="215" t="s">
        <v>333</v>
      </c>
      <c r="B312" s="101" t="s">
        <v>526</v>
      </c>
      <c r="C312" s="16" t="s">
        <v>1</v>
      </c>
      <c r="D312" s="243">
        <v>32000</v>
      </c>
      <c r="E312" s="87" t="s">
        <v>254</v>
      </c>
      <c r="F312" s="87" t="s">
        <v>58</v>
      </c>
      <c r="G312" s="87" t="s">
        <v>1447</v>
      </c>
      <c r="H312" s="60" t="s">
        <v>527</v>
      </c>
      <c r="I312" s="273" t="s">
        <v>10</v>
      </c>
      <c r="J312" s="265">
        <f>D312/3900</f>
        <v>8.2051282051282044</v>
      </c>
      <c r="K312" s="87"/>
      <c r="L312" s="90">
        <f>D312*K312</f>
        <v>0</v>
      </c>
      <c r="M312" s="116"/>
      <c r="O312" s="80"/>
    </row>
    <row r="313" spans="1:15" ht="15" customHeight="1">
      <c r="A313" s="214" t="s">
        <v>287</v>
      </c>
      <c r="B313" s="461" t="s">
        <v>288</v>
      </c>
      <c r="C313" s="102" t="s">
        <v>199</v>
      </c>
      <c r="D313" s="244">
        <v>40000</v>
      </c>
      <c r="E313" s="87" t="s">
        <v>289</v>
      </c>
      <c r="F313" s="237" t="s">
        <v>29</v>
      </c>
      <c r="G313" s="239" t="s">
        <v>290</v>
      </c>
      <c r="H313" s="60" t="s">
        <v>290</v>
      </c>
      <c r="I313" s="279" t="s">
        <v>10</v>
      </c>
      <c r="J313" s="265">
        <f>D313/3900</f>
        <v>10.256410256410257</v>
      </c>
      <c r="K313" s="87"/>
      <c r="L313" s="90">
        <f>D313*K313</f>
        <v>0</v>
      </c>
      <c r="M313" s="116"/>
      <c r="O313" s="80"/>
    </row>
    <row r="314" spans="1:15" ht="15" customHeight="1">
      <c r="A314" s="214" t="s">
        <v>1671</v>
      </c>
      <c r="B314" s="101" t="s">
        <v>1672</v>
      </c>
      <c r="C314" s="102" t="s">
        <v>1</v>
      </c>
      <c r="D314" s="243">
        <v>48000</v>
      </c>
      <c r="E314" s="87" t="s">
        <v>1469</v>
      </c>
      <c r="F314" s="87" t="s">
        <v>57</v>
      </c>
      <c r="G314" s="87" t="s">
        <v>1083</v>
      </c>
      <c r="H314" s="60" t="s">
        <v>1673</v>
      </c>
      <c r="I314" s="272" t="s">
        <v>10</v>
      </c>
      <c r="J314" s="265">
        <f>D314/3900</f>
        <v>12.307692307692308</v>
      </c>
      <c r="K314" s="87"/>
      <c r="L314" s="90">
        <f>D314*K314</f>
        <v>0</v>
      </c>
      <c r="M314" s="116"/>
      <c r="O314" s="80"/>
    </row>
    <row r="315" spans="1:15" ht="15" customHeight="1">
      <c r="A315" s="214" t="s">
        <v>3129</v>
      </c>
      <c r="B315" s="108" t="s">
        <v>3130</v>
      </c>
      <c r="C315" s="102" t="s">
        <v>199</v>
      </c>
      <c r="D315" s="244">
        <v>34000</v>
      </c>
      <c r="E315" s="87" t="s">
        <v>376</v>
      </c>
      <c r="F315" s="87" t="s">
        <v>2501</v>
      </c>
      <c r="G315" s="87" t="s">
        <v>81</v>
      </c>
      <c r="H315" s="60" t="s">
        <v>3131</v>
      </c>
      <c r="I315" s="89" t="s">
        <v>10</v>
      </c>
      <c r="J315" s="265">
        <f>D315/3900</f>
        <v>8.7179487179487172</v>
      </c>
      <c r="K315" s="87"/>
      <c r="L315" s="90">
        <f>D315*K315</f>
        <v>0</v>
      </c>
      <c r="M315" s="116"/>
      <c r="O315" s="80"/>
    </row>
    <row r="316" spans="1:15" ht="15" customHeight="1">
      <c r="A316" s="213" t="s">
        <v>97</v>
      </c>
      <c r="B316" s="103" t="s">
        <v>1879</v>
      </c>
      <c r="C316" s="102" t="s">
        <v>199</v>
      </c>
      <c r="D316" s="244">
        <v>58000</v>
      </c>
      <c r="E316" s="87" t="s">
        <v>130</v>
      </c>
      <c r="F316" s="234" t="s">
        <v>545</v>
      </c>
      <c r="G316" s="87" t="s">
        <v>49</v>
      </c>
      <c r="H316" s="60" t="s">
        <v>2043</v>
      </c>
      <c r="I316" s="302" t="s">
        <v>10</v>
      </c>
      <c r="J316" s="265">
        <f>D316/3900</f>
        <v>14.871794871794872</v>
      </c>
      <c r="K316" s="87"/>
      <c r="L316" s="90">
        <f>D316*K316</f>
        <v>0</v>
      </c>
      <c r="M316" s="116"/>
      <c r="O316" s="80"/>
    </row>
    <row r="317" spans="1:15" ht="13">
      <c r="A317" s="217" t="s">
        <v>228</v>
      </c>
      <c r="B317" s="108" t="s">
        <v>171</v>
      </c>
      <c r="C317" s="16" t="s">
        <v>1</v>
      </c>
      <c r="D317" s="244">
        <v>36000</v>
      </c>
      <c r="E317" s="87" t="s">
        <v>227</v>
      </c>
      <c r="F317" s="87" t="s">
        <v>33</v>
      </c>
      <c r="G317" s="87" t="s">
        <v>49</v>
      </c>
      <c r="H317" s="60" t="s">
        <v>229</v>
      </c>
      <c r="I317" s="284" t="s">
        <v>10</v>
      </c>
      <c r="J317" s="265">
        <f>D317/3900</f>
        <v>9.2307692307692299</v>
      </c>
      <c r="K317" s="370"/>
      <c r="L317" s="90">
        <f>D317*K317</f>
        <v>0</v>
      </c>
    </row>
    <row r="318" spans="1:15" ht="15" customHeight="1">
      <c r="A318" s="217" t="s">
        <v>228</v>
      </c>
      <c r="B318" s="108" t="s">
        <v>230</v>
      </c>
      <c r="C318" s="16" t="s">
        <v>1</v>
      </c>
      <c r="D318" s="244">
        <v>34000</v>
      </c>
      <c r="E318" s="87" t="s">
        <v>227</v>
      </c>
      <c r="F318" s="87" t="s">
        <v>33</v>
      </c>
      <c r="G318" s="87" t="s">
        <v>49</v>
      </c>
      <c r="H318" s="60" t="s">
        <v>231</v>
      </c>
      <c r="I318" s="274" t="s">
        <v>10</v>
      </c>
      <c r="J318" s="265">
        <f>D318/3900</f>
        <v>8.7179487179487172</v>
      </c>
      <c r="K318" s="87"/>
      <c r="L318" s="90">
        <f>D318*K318</f>
        <v>0</v>
      </c>
      <c r="M318" s="116"/>
      <c r="O318" s="80"/>
    </row>
    <row r="319" spans="1:15" ht="15" customHeight="1">
      <c r="A319" s="214" t="s">
        <v>2923</v>
      </c>
      <c r="B319" s="108" t="s">
        <v>2871</v>
      </c>
      <c r="C319" s="102" t="s">
        <v>1</v>
      </c>
      <c r="D319" s="244">
        <v>39000</v>
      </c>
      <c r="E319" s="87" t="s">
        <v>770</v>
      </c>
      <c r="F319" s="87" t="s">
        <v>69</v>
      </c>
      <c r="G319" s="87" t="s">
        <v>48</v>
      </c>
      <c r="H319" s="60" t="s">
        <v>2925</v>
      </c>
      <c r="I319" s="89" t="s">
        <v>10</v>
      </c>
      <c r="J319" s="265">
        <f>D319/3900</f>
        <v>10</v>
      </c>
      <c r="K319" s="87"/>
      <c r="L319" s="90">
        <f>D319*K319</f>
        <v>0</v>
      </c>
      <c r="M319" s="116"/>
      <c r="O319" s="80"/>
    </row>
    <row r="320" spans="1:15" ht="15" customHeight="1">
      <c r="A320" s="214" t="s">
        <v>2923</v>
      </c>
      <c r="B320" s="377" t="s">
        <v>2872</v>
      </c>
      <c r="C320" s="102" t="s">
        <v>1</v>
      </c>
      <c r="D320" s="244">
        <v>39000</v>
      </c>
      <c r="E320" s="87" t="s">
        <v>770</v>
      </c>
      <c r="F320" s="87" t="s">
        <v>69</v>
      </c>
      <c r="G320" s="87" t="s">
        <v>48</v>
      </c>
      <c r="H320" s="60" t="s">
        <v>2924</v>
      </c>
      <c r="I320" s="89" t="s">
        <v>10</v>
      </c>
      <c r="J320" s="265">
        <f>D320/3900</f>
        <v>10</v>
      </c>
      <c r="K320" s="87"/>
      <c r="L320" s="90">
        <f>D320*K320</f>
        <v>0</v>
      </c>
      <c r="M320" s="116"/>
      <c r="O320" s="80"/>
    </row>
    <row r="321" spans="1:15" ht="15" customHeight="1">
      <c r="A321" s="214" t="s">
        <v>244</v>
      </c>
      <c r="B321" s="103" t="s">
        <v>936</v>
      </c>
      <c r="C321" s="102" t="s">
        <v>95</v>
      </c>
      <c r="D321" s="243">
        <v>38000</v>
      </c>
      <c r="E321" s="87" t="s">
        <v>269</v>
      </c>
      <c r="F321" s="87" t="s">
        <v>68</v>
      </c>
      <c r="G321" s="87" t="s">
        <v>75</v>
      </c>
      <c r="H321" s="60" t="s">
        <v>1979</v>
      </c>
      <c r="I321" s="273" t="s">
        <v>10</v>
      </c>
      <c r="J321" s="265">
        <f>D321/3900</f>
        <v>9.7435897435897427</v>
      </c>
      <c r="K321" s="87"/>
      <c r="L321" s="90">
        <f>D321*K321</f>
        <v>0</v>
      </c>
      <c r="M321" s="116"/>
      <c r="O321" s="80"/>
    </row>
    <row r="322" spans="1:15" ht="15" customHeight="1">
      <c r="A322" s="215" t="s">
        <v>2614</v>
      </c>
      <c r="B322" s="108" t="s">
        <v>2619</v>
      </c>
      <c r="C322" s="16" t="s">
        <v>1</v>
      </c>
      <c r="D322" s="244">
        <v>59000</v>
      </c>
      <c r="E322" s="87" t="s">
        <v>130</v>
      </c>
      <c r="F322" s="87" t="s">
        <v>11</v>
      </c>
      <c r="G322" s="87" t="s">
        <v>49</v>
      </c>
      <c r="H322" s="60" t="s">
        <v>2623</v>
      </c>
      <c r="I322" s="314" t="s">
        <v>10</v>
      </c>
      <c r="J322" s="265">
        <f>D322/3900</f>
        <v>15.128205128205128</v>
      </c>
      <c r="K322" s="87"/>
      <c r="L322" s="90">
        <f>D322*K322</f>
        <v>0</v>
      </c>
      <c r="M322" s="116"/>
      <c r="O322" s="80"/>
    </row>
    <row r="323" spans="1:15" ht="15" customHeight="1">
      <c r="A323" s="215" t="s">
        <v>2614</v>
      </c>
      <c r="B323" s="156" t="s">
        <v>2621</v>
      </c>
      <c r="C323" s="157" t="s">
        <v>1</v>
      </c>
      <c r="D323" s="248">
        <v>59000</v>
      </c>
      <c r="E323" s="87" t="s">
        <v>3054</v>
      </c>
      <c r="F323" s="237" t="s">
        <v>11</v>
      </c>
      <c r="G323" s="87" t="s">
        <v>49</v>
      </c>
      <c r="H323" s="99" t="s">
        <v>3055</v>
      </c>
      <c r="I323" s="447" t="s">
        <v>10</v>
      </c>
      <c r="J323" s="265">
        <f>D323/3900</f>
        <v>15.128205128205128</v>
      </c>
      <c r="K323" s="87"/>
      <c r="L323" s="90">
        <f>D323*K323</f>
        <v>0</v>
      </c>
      <c r="M323" s="116"/>
      <c r="O323" s="80"/>
    </row>
    <row r="324" spans="1:15" ht="15" customHeight="1">
      <c r="A324" s="215" t="s">
        <v>2614</v>
      </c>
      <c r="B324" s="101" t="s">
        <v>2617</v>
      </c>
      <c r="C324" s="102" t="s">
        <v>1</v>
      </c>
      <c r="D324" s="244">
        <v>59000</v>
      </c>
      <c r="E324" s="87" t="s">
        <v>130</v>
      </c>
      <c r="F324" s="87" t="s">
        <v>2615</v>
      </c>
      <c r="G324" s="87" t="s">
        <v>49</v>
      </c>
      <c r="H324" s="76" t="s">
        <v>2618</v>
      </c>
      <c r="I324" s="283" t="s">
        <v>10</v>
      </c>
      <c r="J324" s="265">
        <f>D324/3900</f>
        <v>15.128205128205128</v>
      </c>
      <c r="K324" s="41"/>
      <c r="L324" s="90">
        <f>D324*K324</f>
        <v>0</v>
      </c>
      <c r="M324" s="116"/>
      <c r="O324" s="80"/>
    </row>
    <row r="325" spans="1:15" ht="15" customHeight="1">
      <c r="A325" s="215" t="s">
        <v>2614</v>
      </c>
      <c r="B325" s="108" t="s">
        <v>2620</v>
      </c>
      <c r="C325" s="102" t="s">
        <v>1</v>
      </c>
      <c r="D325" s="243">
        <v>59000</v>
      </c>
      <c r="E325" s="87" t="s">
        <v>3054</v>
      </c>
      <c r="F325" s="87" t="s">
        <v>2615</v>
      </c>
      <c r="G325" s="87" t="s">
        <v>49</v>
      </c>
      <c r="H325" s="60" t="s">
        <v>2493</v>
      </c>
      <c r="I325" s="121" t="s">
        <v>10</v>
      </c>
      <c r="J325" s="265">
        <f>D325/3900</f>
        <v>15.128205128205128</v>
      </c>
      <c r="K325" s="87"/>
      <c r="L325" s="90">
        <f>D325*K325</f>
        <v>0</v>
      </c>
      <c r="M325" s="116"/>
      <c r="O325" s="80"/>
    </row>
    <row r="326" spans="1:15" ht="15" customHeight="1">
      <c r="A326" s="214" t="s">
        <v>2413</v>
      </c>
      <c r="B326" s="101" t="s">
        <v>2414</v>
      </c>
      <c r="C326" s="102" t="s">
        <v>1</v>
      </c>
      <c r="D326" s="244">
        <v>29000</v>
      </c>
      <c r="E326" s="87" t="s">
        <v>254</v>
      </c>
      <c r="F326" s="87" t="s">
        <v>80</v>
      </c>
      <c r="G326" s="87" t="s">
        <v>48</v>
      </c>
      <c r="H326" s="60" t="s">
        <v>2415</v>
      </c>
      <c r="I326" s="24" t="s">
        <v>10</v>
      </c>
      <c r="J326" s="265">
        <f>D326/3900</f>
        <v>7.4358974358974361</v>
      </c>
      <c r="K326" s="87"/>
      <c r="L326" s="90">
        <f>D326*K326</f>
        <v>0</v>
      </c>
      <c r="M326" s="116"/>
      <c r="O326" s="80"/>
    </row>
    <row r="327" spans="1:15" ht="15" customHeight="1">
      <c r="A327" s="217" t="s">
        <v>2788</v>
      </c>
      <c r="B327" s="108" t="s">
        <v>2987</v>
      </c>
      <c r="C327" s="102" t="s">
        <v>1</v>
      </c>
      <c r="D327" s="244">
        <v>36000</v>
      </c>
      <c r="E327" s="87" t="s">
        <v>2986</v>
      </c>
      <c r="F327" s="87" t="s">
        <v>29</v>
      </c>
      <c r="G327" s="87" t="s">
        <v>75</v>
      </c>
      <c r="H327" s="60" t="s">
        <v>2559</v>
      </c>
      <c r="I327" s="92" t="s">
        <v>10</v>
      </c>
      <c r="J327" s="265">
        <f>D327/3900</f>
        <v>9.2307692307692299</v>
      </c>
      <c r="K327" s="87"/>
      <c r="L327" s="90">
        <f>D327*K327</f>
        <v>0</v>
      </c>
      <c r="M327" s="116"/>
      <c r="O327" s="80"/>
    </row>
    <row r="328" spans="1:15" ht="15" customHeight="1">
      <c r="A328" s="214" t="s">
        <v>793</v>
      </c>
      <c r="B328" s="108" t="s">
        <v>794</v>
      </c>
      <c r="C328" s="102" t="s">
        <v>95</v>
      </c>
      <c r="D328" s="247">
        <v>34000</v>
      </c>
      <c r="E328" s="87" t="s">
        <v>376</v>
      </c>
      <c r="F328" s="87" t="s">
        <v>11</v>
      </c>
      <c r="G328" s="87" t="s">
        <v>1042</v>
      </c>
      <c r="H328" s="60" t="s">
        <v>796</v>
      </c>
      <c r="I328" s="274" t="s">
        <v>10</v>
      </c>
      <c r="J328" s="265">
        <f>D328/3900</f>
        <v>8.7179487179487172</v>
      </c>
      <c r="K328" s="87"/>
      <c r="L328" s="90">
        <f>D328*K328</f>
        <v>0</v>
      </c>
      <c r="M328" s="116"/>
      <c r="O328" s="80"/>
    </row>
    <row r="329" spans="1:15" ht="15" customHeight="1">
      <c r="A329" s="216" t="s">
        <v>793</v>
      </c>
      <c r="B329" s="101" t="s">
        <v>795</v>
      </c>
      <c r="C329" s="102" t="s">
        <v>95</v>
      </c>
      <c r="D329" s="247">
        <v>34000</v>
      </c>
      <c r="E329" s="87" t="s">
        <v>376</v>
      </c>
      <c r="F329" s="87" t="s">
        <v>11</v>
      </c>
      <c r="G329" s="87" t="s">
        <v>1042</v>
      </c>
      <c r="H329" s="60" t="s">
        <v>797</v>
      </c>
      <c r="I329" s="275" t="s">
        <v>10</v>
      </c>
      <c r="J329" s="265">
        <f>D329/3900</f>
        <v>8.7179487179487172</v>
      </c>
      <c r="K329" s="87"/>
      <c r="L329" s="90">
        <f>D329*K329</f>
        <v>0</v>
      </c>
      <c r="M329" s="116"/>
      <c r="O329" s="80"/>
    </row>
    <row r="330" spans="1:15" ht="15" customHeight="1">
      <c r="A330" s="214" t="s">
        <v>793</v>
      </c>
      <c r="B330" s="108" t="s">
        <v>2112</v>
      </c>
      <c r="C330" s="102" t="s">
        <v>95</v>
      </c>
      <c r="D330" s="244">
        <v>36000</v>
      </c>
      <c r="E330" s="239" t="s">
        <v>2113</v>
      </c>
      <c r="F330" s="87" t="s">
        <v>11</v>
      </c>
      <c r="G330" s="87" t="s">
        <v>1042</v>
      </c>
      <c r="H330" s="60" t="s">
        <v>1383</v>
      </c>
      <c r="I330" s="274" t="s">
        <v>10</v>
      </c>
      <c r="J330" s="265">
        <f>D330/3900</f>
        <v>9.2307692307692299</v>
      </c>
      <c r="K330" s="87"/>
      <c r="L330" s="90">
        <f>D330*K330</f>
        <v>0</v>
      </c>
      <c r="M330" s="116"/>
      <c r="O330" s="80"/>
    </row>
    <row r="331" spans="1:15" ht="15" customHeight="1">
      <c r="A331" s="215" t="s">
        <v>1404</v>
      </c>
      <c r="B331" s="108" t="s">
        <v>1405</v>
      </c>
      <c r="C331" s="102" t="s">
        <v>1</v>
      </c>
      <c r="D331" s="244">
        <v>34000</v>
      </c>
      <c r="E331" s="87" t="s">
        <v>770</v>
      </c>
      <c r="F331" s="87" t="s">
        <v>32</v>
      </c>
      <c r="G331" s="87" t="s">
        <v>75</v>
      </c>
      <c r="H331" s="60" t="s">
        <v>1406</v>
      </c>
      <c r="I331" s="319" t="s">
        <v>10</v>
      </c>
      <c r="J331" s="265">
        <f>D331/3900</f>
        <v>8.7179487179487172</v>
      </c>
      <c r="K331" s="87"/>
      <c r="L331" s="90">
        <f>D331*K331</f>
        <v>0</v>
      </c>
      <c r="M331" s="116"/>
      <c r="O331" s="80"/>
    </row>
    <row r="332" spans="1:15" ht="15" customHeight="1">
      <c r="A332" s="214" t="s">
        <v>716</v>
      </c>
      <c r="B332" s="156" t="s">
        <v>702</v>
      </c>
      <c r="C332" s="102" t="s">
        <v>1</v>
      </c>
      <c r="D332" s="244">
        <v>38000</v>
      </c>
      <c r="E332" s="87" t="s">
        <v>701</v>
      </c>
      <c r="F332" s="237" t="s">
        <v>23</v>
      </c>
      <c r="G332" s="87" t="s">
        <v>1448</v>
      </c>
      <c r="H332" s="99" t="s">
        <v>703</v>
      </c>
      <c r="I332" s="279" t="s">
        <v>10</v>
      </c>
      <c r="J332" s="265">
        <f>D332/3900</f>
        <v>9.7435897435897427</v>
      </c>
      <c r="K332" s="87"/>
      <c r="L332" s="90">
        <f>D332*K332</f>
        <v>0</v>
      </c>
      <c r="M332" s="116"/>
      <c r="O332" s="80"/>
    </row>
    <row r="333" spans="1:15" ht="15" customHeight="1">
      <c r="A333" s="217" t="s">
        <v>2624</v>
      </c>
      <c r="B333" s="156" t="s">
        <v>2625</v>
      </c>
      <c r="C333" s="102" t="s">
        <v>199</v>
      </c>
      <c r="D333" s="244">
        <v>36000</v>
      </c>
      <c r="E333" s="87" t="s">
        <v>1352</v>
      </c>
      <c r="F333" s="237" t="s">
        <v>57</v>
      </c>
      <c r="G333" s="87" t="s">
        <v>49</v>
      </c>
      <c r="H333" s="99" t="s">
        <v>842</v>
      </c>
      <c r="I333" s="175" t="s">
        <v>10</v>
      </c>
      <c r="J333" s="265">
        <f>D333/3900</f>
        <v>9.2307692307692299</v>
      </c>
      <c r="K333" s="87"/>
      <c r="L333" s="90">
        <f>D333*K333</f>
        <v>0</v>
      </c>
      <c r="M333" s="116"/>
      <c r="O333" s="80"/>
    </row>
    <row r="334" spans="1:15" ht="16" customHeight="1">
      <c r="A334" s="219" t="s">
        <v>2114</v>
      </c>
      <c r="B334" s="108" t="s">
        <v>2115</v>
      </c>
      <c r="C334" s="102" t="s">
        <v>95</v>
      </c>
      <c r="D334" s="243">
        <v>48000</v>
      </c>
      <c r="E334" s="87" t="s">
        <v>2476</v>
      </c>
      <c r="F334" s="87" t="s">
        <v>25</v>
      </c>
      <c r="G334" s="87" t="s">
        <v>49</v>
      </c>
      <c r="H334" s="60" t="s">
        <v>224</v>
      </c>
      <c r="I334" s="274" t="s">
        <v>10</v>
      </c>
      <c r="J334" s="265">
        <f>D334/3900</f>
        <v>12.307692307692308</v>
      </c>
      <c r="K334" s="87"/>
      <c r="L334" s="90">
        <f>D334*K334</f>
        <v>0</v>
      </c>
      <c r="M334" s="116"/>
      <c r="O334" s="80"/>
    </row>
    <row r="335" spans="1:15" ht="16" customHeight="1">
      <c r="A335" s="215" t="s">
        <v>511</v>
      </c>
      <c r="B335" s="108" t="s">
        <v>512</v>
      </c>
      <c r="C335" s="102" t="s">
        <v>1</v>
      </c>
      <c r="D335" s="244">
        <v>38000</v>
      </c>
      <c r="E335" s="87" t="s">
        <v>123</v>
      </c>
      <c r="F335" s="87" t="s">
        <v>39</v>
      </c>
      <c r="G335" s="87" t="s">
        <v>49</v>
      </c>
      <c r="H335" s="60" t="s">
        <v>243</v>
      </c>
      <c r="I335" s="274" t="s">
        <v>10</v>
      </c>
      <c r="J335" s="265">
        <f>D335/3900</f>
        <v>9.7435897435897427</v>
      </c>
      <c r="K335" s="87"/>
      <c r="L335" s="90">
        <f>D335*K335</f>
        <v>0</v>
      </c>
      <c r="M335" s="116"/>
      <c r="O335" s="80"/>
    </row>
    <row r="336" spans="1:15" ht="16" customHeight="1">
      <c r="A336" s="213" t="s">
        <v>909</v>
      </c>
      <c r="B336" s="103" t="s">
        <v>910</v>
      </c>
      <c r="C336" s="102" t="s">
        <v>95</v>
      </c>
      <c r="D336" s="244">
        <v>36000</v>
      </c>
      <c r="E336" s="87" t="s">
        <v>393</v>
      </c>
      <c r="F336" s="87" t="s">
        <v>33</v>
      </c>
      <c r="G336" s="87" t="s">
        <v>1449</v>
      </c>
      <c r="H336" s="60" t="s">
        <v>911</v>
      </c>
      <c r="I336" s="274" t="s">
        <v>10</v>
      </c>
      <c r="J336" s="265">
        <f>D336/3900</f>
        <v>9.2307692307692299</v>
      </c>
      <c r="K336" s="87"/>
      <c r="L336" s="90">
        <f>D336*K336</f>
        <v>0</v>
      </c>
      <c r="M336" s="116"/>
      <c r="O336" s="80"/>
    </row>
    <row r="337" spans="1:15" ht="16" customHeight="1">
      <c r="A337" s="217" t="s">
        <v>262</v>
      </c>
      <c r="B337" s="137">
        <v>666</v>
      </c>
      <c r="C337" s="102" t="s">
        <v>1</v>
      </c>
      <c r="D337" s="244">
        <v>59000</v>
      </c>
      <c r="E337" s="87" t="s">
        <v>476</v>
      </c>
      <c r="F337" s="87" t="s">
        <v>23</v>
      </c>
      <c r="G337" s="87" t="s">
        <v>49</v>
      </c>
      <c r="H337" s="60" t="s">
        <v>939</v>
      </c>
      <c r="I337" s="275" t="s">
        <v>10</v>
      </c>
      <c r="J337" s="265">
        <f>D337/3900</f>
        <v>15.128205128205128</v>
      </c>
      <c r="K337" s="87"/>
      <c r="L337" s="90">
        <f>D337*K337</f>
        <v>0</v>
      </c>
      <c r="M337" s="116"/>
      <c r="O337" s="80"/>
    </row>
    <row r="338" spans="1:15" ht="16" customHeight="1">
      <c r="A338" s="217" t="s">
        <v>262</v>
      </c>
      <c r="B338" s="230" t="s">
        <v>2789</v>
      </c>
      <c r="C338" s="102" t="s">
        <v>1</v>
      </c>
      <c r="D338" s="244">
        <v>59000</v>
      </c>
      <c r="E338" s="237" t="s">
        <v>476</v>
      </c>
      <c r="F338" s="237" t="s">
        <v>23</v>
      </c>
      <c r="G338" s="87" t="s">
        <v>49</v>
      </c>
      <c r="H338" s="99" t="s">
        <v>2849</v>
      </c>
      <c r="I338" s="175" t="s">
        <v>10</v>
      </c>
      <c r="J338" s="265">
        <f>D338/3900</f>
        <v>15.128205128205128</v>
      </c>
      <c r="K338" s="87"/>
      <c r="L338" s="90">
        <f>D338*K338</f>
        <v>0</v>
      </c>
      <c r="M338" s="116"/>
      <c r="O338" s="80"/>
    </row>
    <row r="339" spans="1:15" ht="16" customHeight="1">
      <c r="A339" s="215" t="s">
        <v>262</v>
      </c>
      <c r="B339" s="156" t="s">
        <v>638</v>
      </c>
      <c r="C339" s="102" t="s">
        <v>1</v>
      </c>
      <c r="D339" s="244">
        <v>59000</v>
      </c>
      <c r="E339" s="87" t="s">
        <v>476</v>
      </c>
      <c r="F339" s="237" t="s">
        <v>23</v>
      </c>
      <c r="G339" s="87" t="s">
        <v>49</v>
      </c>
      <c r="H339" s="60" t="s">
        <v>668</v>
      </c>
      <c r="I339" s="279" t="s">
        <v>10</v>
      </c>
      <c r="J339" s="265">
        <f>D339/3900</f>
        <v>15.128205128205128</v>
      </c>
      <c r="K339" s="87"/>
      <c r="L339" s="90">
        <f>D339*K339</f>
        <v>0</v>
      </c>
      <c r="M339" s="116"/>
      <c r="O339" s="80"/>
    </row>
    <row r="340" spans="1:15" ht="16" customHeight="1">
      <c r="A340" s="217" t="s">
        <v>897</v>
      </c>
      <c r="B340" s="137" t="s">
        <v>898</v>
      </c>
      <c r="C340" s="102" t="s">
        <v>261</v>
      </c>
      <c r="D340" s="244">
        <v>39000</v>
      </c>
      <c r="E340" s="87" t="s">
        <v>616</v>
      </c>
      <c r="F340" s="87" t="s">
        <v>23</v>
      </c>
      <c r="G340" s="87" t="s">
        <v>1452</v>
      </c>
      <c r="H340" s="76" t="s">
        <v>933</v>
      </c>
      <c r="I340" s="274" t="s">
        <v>10</v>
      </c>
      <c r="J340" s="265">
        <f>D340/3900</f>
        <v>10</v>
      </c>
      <c r="K340" s="87"/>
      <c r="L340" s="90">
        <f>D340*K340</f>
        <v>0</v>
      </c>
      <c r="M340" s="116"/>
      <c r="O340" s="80"/>
    </row>
    <row r="341" spans="1:15" ht="16" customHeight="1">
      <c r="A341" s="214" t="s">
        <v>442</v>
      </c>
      <c r="B341" s="108" t="s">
        <v>443</v>
      </c>
      <c r="C341" s="102" t="s">
        <v>1</v>
      </c>
      <c r="D341" s="244">
        <v>34000</v>
      </c>
      <c r="E341" s="87" t="s">
        <v>441</v>
      </c>
      <c r="F341" s="87" t="s">
        <v>23</v>
      </c>
      <c r="G341" s="87" t="s">
        <v>49</v>
      </c>
      <c r="H341" s="60" t="s">
        <v>239</v>
      </c>
      <c r="I341" s="275" t="s">
        <v>10</v>
      </c>
      <c r="J341" s="265">
        <f>D341/3900</f>
        <v>8.7179487179487172</v>
      </c>
      <c r="K341" s="87"/>
      <c r="L341" s="90">
        <f>D341*K341</f>
        <v>0</v>
      </c>
      <c r="M341" s="116"/>
      <c r="O341" s="80"/>
    </row>
    <row r="342" spans="1:15" ht="16" customHeight="1">
      <c r="A342" s="215" t="s">
        <v>2627</v>
      </c>
      <c r="B342" s="101" t="s">
        <v>2628</v>
      </c>
      <c r="C342" s="102" t="s">
        <v>95</v>
      </c>
      <c r="D342" s="243">
        <v>36000</v>
      </c>
      <c r="E342" s="87" t="s">
        <v>339</v>
      </c>
      <c r="F342" s="87" t="s">
        <v>39</v>
      </c>
      <c r="G342" s="87" t="s">
        <v>1041</v>
      </c>
      <c r="H342" s="60" t="s">
        <v>2629</v>
      </c>
      <c r="I342" s="20" t="s">
        <v>10</v>
      </c>
      <c r="J342" s="265">
        <f>D342/3900</f>
        <v>9.2307692307692299</v>
      </c>
      <c r="K342" s="87"/>
      <c r="L342" s="90">
        <f>D342*K342</f>
        <v>0</v>
      </c>
      <c r="M342" s="116"/>
      <c r="O342" s="80"/>
    </row>
    <row r="343" spans="1:15" ht="16" customHeight="1">
      <c r="A343" s="217" t="s">
        <v>2221</v>
      </c>
      <c r="B343" s="290" t="s">
        <v>2222</v>
      </c>
      <c r="C343" s="102" t="s">
        <v>1</v>
      </c>
      <c r="D343" s="244">
        <v>44000</v>
      </c>
      <c r="E343" s="299" t="s">
        <v>227</v>
      </c>
      <c r="F343" s="300" t="s">
        <v>33</v>
      </c>
      <c r="G343" s="87" t="s">
        <v>75</v>
      </c>
      <c r="H343" s="99" t="s">
        <v>2223</v>
      </c>
      <c r="I343" s="318" t="s">
        <v>10</v>
      </c>
      <c r="J343" s="265">
        <f>D343/3900</f>
        <v>11.282051282051283</v>
      </c>
      <c r="K343" s="87"/>
      <c r="L343" s="90">
        <f>D343*K343</f>
        <v>0</v>
      </c>
      <c r="M343" s="116"/>
      <c r="O343" s="80"/>
    </row>
    <row r="344" spans="1:15" ht="16" customHeight="1">
      <c r="A344" s="214" t="s">
        <v>1476</v>
      </c>
      <c r="B344" s="108" t="s">
        <v>1477</v>
      </c>
      <c r="C344" s="16" t="s">
        <v>95</v>
      </c>
      <c r="D344" s="244">
        <v>39000</v>
      </c>
      <c r="E344" s="87" t="s">
        <v>323</v>
      </c>
      <c r="F344" s="87" t="s">
        <v>69</v>
      </c>
      <c r="G344" s="87" t="s">
        <v>1077</v>
      </c>
      <c r="H344" s="60" t="s">
        <v>1478</v>
      </c>
      <c r="I344" s="274" t="s">
        <v>10</v>
      </c>
      <c r="J344" s="265">
        <f>D344/3900</f>
        <v>10</v>
      </c>
      <c r="K344" s="87"/>
      <c r="L344" s="90">
        <f>D344*K344</f>
        <v>0</v>
      </c>
      <c r="M344" s="116"/>
      <c r="O344" s="80"/>
    </row>
    <row r="345" spans="1:15" ht="16" customHeight="1">
      <c r="A345" s="218" t="s">
        <v>401</v>
      </c>
      <c r="B345" s="101" t="s">
        <v>140</v>
      </c>
      <c r="C345" s="16" t="s">
        <v>199</v>
      </c>
      <c r="D345" s="247">
        <v>39000</v>
      </c>
      <c r="E345" s="87" t="s">
        <v>139</v>
      </c>
      <c r="F345" s="87" t="s">
        <v>56</v>
      </c>
      <c r="G345" s="87" t="s">
        <v>49</v>
      </c>
      <c r="H345" s="60" t="s">
        <v>402</v>
      </c>
      <c r="I345" s="274" t="s">
        <v>10</v>
      </c>
      <c r="J345" s="265">
        <f>D345/3900</f>
        <v>10</v>
      </c>
      <c r="K345" s="87"/>
      <c r="L345" s="90">
        <f>D345*K345</f>
        <v>0</v>
      </c>
      <c r="M345" s="116"/>
      <c r="O345" s="80"/>
    </row>
    <row r="346" spans="1:15" ht="16" customHeight="1">
      <c r="A346" s="213" t="s">
        <v>405</v>
      </c>
      <c r="B346" s="103" t="s">
        <v>406</v>
      </c>
      <c r="C346" s="102" t="s">
        <v>199</v>
      </c>
      <c r="D346" s="243">
        <v>38000</v>
      </c>
      <c r="E346" s="87" t="s">
        <v>393</v>
      </c>
      <c r="F346" s="87" t="s">
        <v>93</v>
      </c>
      <c r="G346" s="87" t="s">
        <v>49</v>
      </c>
      <c r="H346" s="60" t="s">
        <v>239</v>
      </c>
      <c r="I346" s="273" t="s">
        <v>10</v>
      </c>
      <c r="J346" s="265">
        <f>D346/3900</f>
        <v>9.7435897435897427</v>
      </c>
      <c r="K346" s="87"/>
      <c r="L346" s="90">
        <f>D346*K346</f>
        <v>0</v>
      </c>
      <c r="M346" s="116"/>
      <c r="O346" s="80"/>
    </row>
    <row r="347" spans="1:15" ht="16" customHeight="1">
      <c r="A347" s="215" t="s">
        <v>335</v>
      </c>
      <c r="B347" s="101" t="s">
        <v>899</v>
      </c>
      <c r="C347" s="16" t="s">
        <v>1</v>
      </c>
      <c r="D347" s="243">
        <v>47000</v>
      </c>
      <c r="E347" s="87" t="s">
        <v>324</v>
      </c>
      <c r="F347" s="87" t="s">
        <v>25</v>
      </c>
      <c r="G347" s="87" t="s">
        <v>1042</v>
      </c>
      <c r="H347" s="60" t="s">
        <v>900</v>
      </c>
      <c r="I347" s="273" t="s">
        <v>10</v>
      </c>
      <c r="J347" s="265">
        <f>D347/3900</f>
        <v>12.051282051282051</v>
      </c>
      <c r="K347" s="87"/>
      <c r="L347" s="90">
        <f>D347*K347</f>
        <v>0</v>
      </c>
      <c r="M347" s="116"/>
      <c r="O347" s="80"/>
    </row>
    <row r="348" spans="1:15" ht="16" customHeight="1">
      <c r="A348" s="223" t="s">
        <v>550</v>
      </c>
      <c r="B348" s="156" t="s">
        <v>551</v>
      </c>
      <c r="C348" s="16" t="s">
        <v>552</v>
      </c>
      <c r="D348" s="244">
        <v>79000</v>
      </c>
      <c r="E348" s="237" t="s">
        <v>549</v>
      </c>
      <c r="F348" s="237" t="s">
        <v>23</v>
      </c>
      <c r="G348" s="87" t="s">
        <v>37</v>
      </c>
      <c r="H348" s="99" t="s">
        <v>553</v>
      </c>
      <c r="I348" s="279" t="s">
        <v>10</v>
      </c>
      <c r="J348" s="265">
        <f>D348/3900</f>
        <v>20.256410256410255</v>
      </c>
      <c r="K348" s="87"/>
      <c r="L348" s="90">
        <f>D348*K348</f>
        <v>0</v>
      </c>
      <c r="M348" s="116"/>
      <c r="O348" s="80"/>
    </row>
    <row r="349" spans="1:15" ht="16" customHeight="1">
      <c r="A349" s="217" t="s">
        <v>2184</v>
      </c>
      <c r="B349" s="290" t="s">
        <v>2185</v>
      </c>
      <c r="C349" s="102" t="s">
        <v>199</v>
      </c>
      <c r="D349" s="244">
        <v>32000</v>
      </c>
      <c r="E349" s="299" t="s">
        <v>281</v>
      </c>
      <c r="F349" s="300" t="s">
        <v>39</v>
      </c>
      <c r="G349" s="87" t="s">
        <v>49</v>
      </c>
      <c r="H349" s="60" t="s">
        <v>2102</v>
      </c>
      <c r="I349" s="318" t="s">
        <v>10</v>
      </c>
      <c r="J349" s="265">
        <f>D349/3900</f>
        <v>8.2051282051282044</v>
      </c>
      <c r="K349" s="87"/>
      <c r="L349" s="90">
        <f>D349*K349</f>
        <v>0</v>
      </c>
      <c r="M349" s="116"/>
      <c r="O349" s="80"/>
    </row>
    <row r="350" spans="1:15" ht="16" customHeight="1">
      <c r="A350" s="215" t="s">
        <v>1641</v>
      </c>
      <c r="B350" s="79" t="s">
        <v>471</v>
      </c>
      <c r="C350" s="16" t="s">
        <v>199</v>
      </c>
      <c r="D350" s="244">
        <v>40000</v>
      </c>
      <c r="E350" s="237" t="s">
        <v>470</v>
      </c>
      <c r="F350" s="87" t="s">
        <v>25</v>
      </c>
      <c r="G350" s="87" t="s">
        <v>49</v>
      </c>
      <c r="H350" s="60" t="s">
        <v>472</v>
      </c>
      <c r="I350" s="274" t="s">
        <v>10</v>
      </c>
      <c r="J350" s="265">
        <f>D350/3900</f>
        <v>10.256410256410257</v>
      </c>
      <c r="K350" s="87"/>
      <c r="L350" s="90">
        <f>D350*K350</f>
        <v>0</v>
      </c>
      <c r="M350" s="116"/>
      <c r="O350" s="80"/>
    </row>
    <row r="351" spans="1:15" ht="16" customHeight="1">
      <c r="A351" s="219" t="s">
        <v>2116</v>
      </c>
      <c r="B351" s="101" t="s">
        <v>2117</v>
      </c>
      <c r="C351" s="102" t="s">
        <v>1</v>
      </c>
      <c r="D351" s="244">
        <v>36000</v>
      </c>
      <c r="E351" s="87" t="s">
        <v>76</v>
      </c>
      <c r="F351" s="87" t="s">
        <v>60</v>
      </c>
      <c r="G351" s="87" t="s">
        <v>49</v>
      </c>
      <c r="H351" s="60" t="s">
        <v>292</v>
      </c>
      <c r="I351" s="92" t="s">
        <v>10</v>
      </c>
      <c r="J351" s="265">
        <f>D351/3900</f>
        <v>9.2307692307692299</v>
      </c>
      <c r="K351" s="87"/>
      <c r="L351" s="90">
        <f>D351*K351</f>
        <v>0</v>
      </c>
      <c r="M351" s="116"/>
      <c r="O351" s="80"/>
    </row>
    <row r="352" spans="1:15" ht="16" customHeight="1">
      <c r="A352" s="216" t="s">
        <v>1125</v>
      </c>
      <c r="B352" s="101" t="s">
        <v>1571</v>
      </c>
      <c r="C352" s="16" t="s">
        <v>1</v>
      </c>
      <c r="D352" s="244">
        <v>49000</v>
      </c>
      <c r="E352" s="87" t="s">
        <v>1521</v>
      </c>
      <c r="F352" s="87" t="s">
        <v>29</v>
      </c>
      <c r="G352" s="87" t="s">
        <v>75</v>
      </c>
      <c r="H352" s="60" t="s">
        <v>500</v>
      </c>
      <c r="I352" s="272" t="s">
        <v>10</v>
      </c>
      <c r="J352" s="265">
        <f>D352/3900</f>
        <v>12.564102564102564</v>
      </c>
      <c r="K352" s="87"/>
      <c r="L352" s="90">
        <f>D352*K352</f>
        <v>0</v>
      </c>
      <c r="M352" s="116"/>
      <c r="O352" s="80"/>
    </row>
    <row r="353" spans="1:15" ht="16" customHeight="1">
      <c r="A353" s="216" t="s">
        <v>1139</v>
      </c>
      <c r="B353" s="101" t="s">
        <v>2733</v>
      </c>
      <c r="C353" s="102" t="s">
        <v>198</v>
      </c>
      <c r="D353" s="244">
        <v>38000</v>
      </c>
      <c r="E353" s="87" t="s">
        <v>376</v>
      </c>
      <c r="F353" s="87" t="s">
        <v>11</v>
      </c>
      <c r="G353" s="87" t="s">
        <v>1288</v>
      </c>
      <c r="H353" s="60" t="s">
        <v>2734</v>
      </c>
      <c r="I353" s="117" t="s">
        <v>10</v>
      </c>
      <c r="J353" s="265">
        <f>D353/3900</f>
        <v>9.7435897435897427</v>
      </c>
      <c r="K353" s="87"/>
      <c r="L353" s="90">
        <f>D353*K353</f>
        <v>0</v>
      </c>
      <c r="M353" s="116"/>
      <c r="O353" s="80"/>
    </row>
    <row r="354" spans="1:15" ht="16" customHeight="1">
      <c r="A354" s="214" t="s">
        <v>1572</v>
      </c>
      <c r="B354" s="156" t="s">
        <v>1589</v>
      </c>
      <c r="C354" s="16" t="s">
        <v>1</v>
      </c>
      <c r="D354" s="244">
        <v>49000</v>
      </c>
      <c r="E354" s="87" t="s">
        <v>1521</v>
      </c>
      <c r="F354" s="237" t="s">
        <v>29</v>
      </c>
      <c r="G354" s="87" t="s">
        <v>1042</v>
      </c>
      <c r="H354" s="60" t="s">
        <v>1554</v>
      </c>
      <c r="I354" s="313" t="s">
        <v>10</v>
      </c>
      <c r="J354" s="265">
        <f>D354/3900</f>
        <v>12.564102564102564</v>
      </c>
      <c r="K354" s="87"/>
      <c r="L354" s="90">
        <f>D354*K354</f>
        <v>0</v>
      </c>
      <c r="M354" s="116"/>
      <c r="O354" s="80"/>
    </row>
    <row r="355" spans="1:15" ht="16" customHeight="1">
      <c r="A355" s="217" t="s">
        <v>566</v>
      </c>
      <c r="B355" s="108" t="s">
        <v>567</v>
      </c>
      <c r="C355" s="102" t="s">
        <v>1</v>
      </c>
      <c r="D355" s="244">
        <v>36000</v>
      </c>
      <c r="E355" s="87" t="s">
        <v>568</v>
      </c>
      <c r="F355" s="87" t="s">
        <v>57</v>
      </c>
      <c r="G355" s="87" t="s">
        <v>75</v>
      </c>
      <c r="H355" s="60" t="s">
        <v>2305</v>
      </c>
      <c r="I355" s="274" t="s">
        <v>10</v>
      </c>
      <c r="J355" s="265">
        <f>D355/3900</f>
        <v>9.2307692307692299</v>
      </c>
      <c r="K355" s="87"/>
      <c r="L355" s="90">
        <f>D355*K355</f>
        <v>0</v>
      </c>
      <c r="M355" s="116"/>
      <c r="O355" s="80"/>
    </row>
    <row r="356" spans="1:15" ht="16" customHeight="1">
      <c r="A356" s="214" t="s">
        <v>721</v>
      </c>
      <c r="B356" s="101" t="s">
        <v>720</v>
      </c>
      <c r="C356" s="102" t="s">
        <v>1</v>
      </c>
      <c r="D356" s="244">
        <v>44000</v>
      </c>
      <c r="E356" s="87" t="s">
        <v>130</v>
      </c>
      <c r="F356" s="87" t="s">
        <v>39</v>
      </c>
      <c r="G356" s="87" t="s">
        <v>1053</v>
      </c>
      <c r="H356" s="60" t="s">
        <v>722</v>
      </c>
      <c r="I356" s="275" t="s">
        <v>10</v>
      </c>
      <c r="J356" s="265">
        <f>D356/3900</f>
        <v>11.282051282051283</v>
      </c>
      <c r="K356" s="87"/>
      <c r="L356" s="90">
        <f>D356*K356</f>
        <v>0</v>
      </c>
      <c r="M356" s="116"/>
      <c r="O356" s="80"/>
    </row>
    <row r="357" spans="1:15" ht="16" customHeight="1">
      <c r="A357" s="214" t="s">
        <v>2024</v>
      </c>
      <c r="B357" s="156" t="s">
        <v>2025</v>
      </c>
      <c r="C357" s="294" t="s">
        <v>95</v>
      </c>
      <c r="D357" s="244">
        <v>49000</v>
      </c>
      <c r="E357" s="299" t="s">
        <v>339</v>
      </c>
      <c r="F357" s="237" t="s">
        <v>536</v>
      </c>
      <c r="G357" s="87" t="s">
        <v>49</v>
      </c>
      <c r="H357" s="99" t="s">
        <v>1959</v>
      </c>
      <c r="I357" s="279" t="s">
        <v>10</v>
      </c>
      <c r="J357" s="265">
        <f>D357/3900</f>
        <v>12.564102564102564</v>
      </c>
      <c r="K357" s="87"/>
      <c r="L357" s="90">
        <f>D357*K357</f>
        <v>0</v>
      </c>
      <c r="M357" s="116"/>
      <c r="O357" s="80"/>
    </row>
    <row r="358" spans="1:15" ht="16" customHeight="1">
      <c r="A358" s="215" t="s">
        <v>514</v>
      </c>
      <c r="B358" s="101" t="s">
        <v>515</v>
      </c>
      <c r="C358" s="102" t="s">
        <v>1</v>
      </c>
      <c r="D358" s="243">
        <v>39000</v>
      </c>
      <c r="E358" s="87" t="s">
        <v>123</v>
      </c>
      <c r="F358" s="87" t="s">
        <v>513</v>
      </c>
      <c r="G358" s="87" t="s">
        <v>49</v>
      </c>
      <c r="H358" s="60" t="s">
        <v>516</v>
      </c>
      <c r="I358" s="273" t="s">
        <v>10</v>
      </c>
      <c r="J358" s="265">
        <f>D358/3900</f>
        <v>10</v>
      </c>
      <c r="K358" s="87"/>
      <c r="L358" s="90">
        <f>D358*K358</f>
        <v>0</v>
      </c>
      <c r="M358" s="116"/>
      <c r="O358" s="80"/>
    </row>
    <row r="359" spans="1:15" ht="16" customHeight="1">
      <c r="A359" s="214" t="s">
        <v>681</v>
      </c>
      <c r="B359" s="103" t="s">
        <v>983</v>
      </c>
      <c r="C359" s="16" t="s">
        <v>95</v>
      </c>
      <c r="D359" s="244">
        <v>40000</v>
      </c>
      <c r="E359" s="87" t="s">
        <v>281</v>
      </c>
      <c r="F359" s="87" t="s">
        <v>30</v>
      </c>
      <c r="G359" s="87" t="s">
        <v>1651</v>
      </c>
      <c r="H359" s="60" t="s">
        <v>984</v>
      </c>
      <c r="I359" s="275" t="s">
        <v>10</v>
      </c>
      <c r="J359" s="265">
        <f>D359/3900</f>
        <v>10.256410256410257</v>
      </c>
      <c r="K359" s="87"/>
      <c r="L359" s="90">
        <f>D359*K359</f>
        <v>0</v>
      </c>
      <c r="M359" s="116"/>
      <c r="O359" s="80"/>
    </row>
    <row r="360" spans="1:15" ht="15" customHeight="1">
      <c r="A360" s="214" t="s">
        <v>2919</v>
      </c>
      <c r="B360" s="101" t="s">
        <v>2920</v>
      </c>
      <c r="C360" s="102" t="s">
        <v>46</v>
      </c>
      <c r="D360" s="244">
        <v>44000</v>
      </c>
      <c r="E360" s="237" t="s">
        <v>2921</v>
      </c>
      <c r="F360" s="87" t="s">
        <v>31</v>
      </c>
      <c r="G360" s="87" t="s">
        <v>49</v>
      </c>
      <c r="H360" s="60" t="s">
        <v>2920</v>
      </c>
      <c r="I360" s="89" t="s">
        <v>10</v>
      </c>
      <c r="J360" s="265">
        <f>D360/3900</f>
        <v>11.282051282051283</v>
      </c>
      <c r="K360" s="87"/>
      <c r="L360" s="90">
        <f>D360*K360</f>
        <v>0</v>
      </c>
      <c r="M360" s="116"/>
      <c r="O360" s="80"/>
    </row>
    <row r="361" spans="1:15" ht="16" customHeight="1">
      <c r="A361" s="215" t="s">
        <v>319</v>
      </c>
      <c r="B361" s="108" t="s">
        <v>320</v>
      </c>
      <c r="C361" s="16" t="s">
        <v>1</v>
      </c>
      <c r="D361" s="244">
        <v>36000</v>
      </c>
      <c r="E361" s="237" t="s">
        <v>321</v>
      </c>
      <c r="F361" s="87" t="s">
        <v>39</v>
      </c>
      <c r="G361" s="87" t="s">
        <v>1044</v>
      </c>
      <c r="H361" s="60" t="s">
        <v>322</v>
      </c>
      <c r="I361" s="274" t="s">
        <v>10</v>
      </c>
      <c r="J361" s="265">
        <f>D361/3900</f>
        <v>9.2307692307692299</v>
      </c>
      <c r="K361" s="87"/>
      <c r="L361" s="90">
        <f>D361*K361</f>
        <v>0</v>
      </c>
      <c r="M361" s="116"/>
      <c r="O361" s="80"/>
    </row>
    <row r="362" spans="1:15" ht="16" customHeight="1">
      <c r="A362" s="217" t="s">
        <v>369</v>
      </c>
      <c r="B362" s="62" t="s">
        <v>370</v>
      </c>
      <c r="C362" s="102" t="s">
        <v>199</v>
      </c>
      <c r="D362" s="244">
        <v>39000</v>
      </c>
      <c r="E362" s="299" t="s">
        <v>339</v>
      </c>
      <c r="F362" s="87" t="s">
        <v>69</v>
      </c>
      <c r="G362" s="87" t="s">
        <v>49</v>
      </c>
      <c r="H362" s="60" t="s">
        <v>292</v>
      </c>
      <c r="I362" s="273" t="s">
        <v>10</v>
      </c>
      <c r="J362" s="265">
        <f>D362/3900</f>
        <v>10</v>
      </c>
      <c r="K362" s="87"/>
      <c r="L362" s="90">
        <f>D362*K362</f>
        <v>0</v>
      </c>
      <c r="M362" s="116"/>
      <c r="O362" s="80"/>
    </row>
    <row r="363" spans="1:15" ht="16" customHeight="1">
      <c r="A363" s="214" t="s">
        <v>1820</v>
      </c>
      <c r="B363" s="101" t="s">
        <v>1821</v>
      </c>
      <c r="C363" s="102" t="s">
        <v>198</v>
      </c>
      <c r="D363" s="244">
        <v>32000</v>
      </c>
      <c r="E363" s="87" t="s">
        <v>376</v>
      </c>
      <c r="F363" s="87" t="s">
        <v>11</v>
      </c>
      <c r="G363" s="87" t="s">
        <v>1822</v>
      </c>
      <c r="H363" s="60" t="s">
        <v>1823</v>
      </c>
      <c r="I363" s="272" t="s">
        <v>10</v>
      </c>
      <c r="J363" s="265">
        <f>D363/3900</f>
        <v>8.2051282051282044</v>
      </c>
      <c r="K363" s="87"/>
      <c r="L363" s="90">
        <f>D363*K363</f>
        <v>0</v>
      </c>
      <c r="M363" s="116"/>
      <c r="O363" s="80"/>
    </row>
    <row r="364" spans="1:15" ht="16" customHeight="1">
      <c r="A364" s="214" t="s">
        <v>1678</v>
      </c>
      <c r="B364" s="156" t="s">
        <v>1679</v>
      </c>
      <c r="C364" s="102" t="s">
        <v>1</v>
      </c>
      <c r="D364" s="244">
        <v>30000</v>
      </c>
      <c r="E364" s="87" t="s">
        <v>1640</v>
      </c>
      <c r="F364" s="87" t="s">
        <v>29</v>
      </c>
      <c r="G364" s="87" t="s">
        <v>105</v>
      </c>
      <c r="H364" s="60" t="s">
        <v>863</v>
      </c>
      <c r="I364" s="313" t="s">
        <v>10</v>
      </c>
      <c r="J364" s="265">
        <f>D364/3900</f>
        <v>7.6923076923076925</v>
      </c>
      <c r="K364" s="87"/>
      <c r="L364" s="90">
        <f>D364*K364</f>
        <v>0</v>
      </c>
      <c r="M364" s="116"/>
      <c r="O364" s="80"/>
    </row>
    <row r="365" spans="1:15" ht="16" customHeight="1">
      <c r="A365" s="215" t="s">
        <v>645</v>
      </c>
      <c r="B365" s="101" t="s">
        <v>646</v>
      </c>
      <c r="C365" s="102" t="s">
        <v>199</v>
      </c>
      <c r="D365" s="244">
        <v>32000</v>
      </c>
      <c r="E365" s="87" t="s">
        <v>376</v>
      </c>
      <c r="F365" s="87" t="s">
        <v>149</v>
      </c>
      <c r="G365" s="87" t="s">
        <v>49</v>
      </c>
      <c r="H365" s="60" t="s">
        <v>647</v>
      </c>
      <c r="I365" s="273" t="s">
        <v>10</v>
      </c>
      <c r="J365" s="265">
        <f>D365/3900</f>
        <v>8.2051282051282044</v>
      </c>
      <c r="K365" s="87"/>
      <c r="L365" s="90">
        <f>D365*K365</f>
        <v>0</v>
      </c>
      <c r="M365" s="116"/>
      <c r="O365" s="80"/>
    </row>
    <row r="366" spans="1:15" ht="16" customHeight="1">
      <c r="A366" s="214" t="s">
        <v>947</v>
      </c>
      <c r="B366" s="108" t="s">
        <v>948</v>
      </c>
      <c r="C366" s="102" t="s">
        <v>1</v>
      </c>
      <c r="D366" s="244">
        <v>39000</v>
      </c>
      <c r="E366" s="87" t="s">
        <v>2476</v>
      </c>
      <c r="F366" s="87" t="s">
        <v>69</v>
      </c>
      <c r="G366" s="87" t="s">
        <v>49</v>
      </c>
      <c r="H366" s="60" t="s">
        <v>402</v>
      </c>
      <c r="I366" s="274" t="s">
        <v>10</v>
      </c>
      <c r="J366" s="265">
        <f>D366/3900</f>
        <v>10</v>
      </c>
      <c r="K366" s="87"/>
      <c r="L366" s="90">
        <f>D366*K366</f>
        <v>0</v>
      </c>
      <c r="M366" s="116"/>
      <c r="O366" s="80"/>
    </row>
    <row r="367" spans="1:15" ht="16" customHeight="1">
      <c r="A367" s="215" t="s">
        <v>1287</v>
      </c>
      <c r="B367" s="101" t="s">
        <v>1289</v>
      </c>
      <c r="C367" s="102" t="s">
        <v>1</v>
      </c>
      <c r="D367" s="244">
        <v>32000</v>
      </c>
      <c r="E367" s="87" t="s">
        <v>376</v>
      </c>
      <c r="F367" s="87" t="s">
        <v>11</v>
      </c>
      <c r="G367" s="87" t="s">
        <v>1288</v>
      </c>
      <c r="H367" s="60" t="s">
        <v>1290</v>
      </c>
      <c r="I367" s="274" t="s">
        <v>10</v>
      </c>
      <c r="J367" s="265">
        <f>D367/3900</f>
        <v>8.2051282051282044</v>
      </c>
      <c r="K367" s="87"/>
      <c r="L367" s="90">
        <f>D367*K367</f>
        <v>0</v>
      </c>
      <c r="M367" s="116"/>
      <c r="O367" s="80"/>
    </row>
    <row r="368" spans="1:15" ht="16" customHeight="1">
      <c r="A368" s="460" t="s">
        <v>1880</v>
      </c>
      <c r="B368" s="101" t="s">
        <v>1968</v>
      </c>
      <c r="C368" s="157" t="s">
        <v>199</v>
      </c>
      <c r="D368" s="244">
        <v>39000</v>
      </c>
      <c r="E368" s="87" t="s">
        <v>1881</v>
      </c>
      <c r="F368" s="87" t="s">
        <v>27</v>
      </c>
      <c r="G368" s="87" t="s">
        <v>49</v>
      </c>
      <c r="H368" s="60" t="s">
        <v>1969</v>
      </c>
      <c r="I368" s="274" t="s">
        <v>10</v>
      </c>
      <c r="J368" s="265">
        <f>D368/3900</f>
        <v>10</v>
      </c>
      <c r="K368" s="87"/>
      <c r="L368" s="90">
        <f>D368*K368</f>
        <v>0</v>
      </c>
      <c r="M368" s="116"/>
      <c r="O368" s="80"/>
    </row>
    <row r="369" spans="1:15" ht="16" customHeight="1">
      <c r="A369" s="217" t="s">
        <v>3069</v>
      </c>
      <c r="B369" s="137" t="s">
        <v>3070</v>
      </c>
      <c r="C369" s="157" t="s">
        <v>199</v>
      </c>
      <c r="D369" s="244">
        <v>36000</v>
      </c>
      <c r="E369" s="299" t="s">
        <v>339</v>
      </c>
      <c r="F369" s="87" t="s">
        <v>2529</v>
      </c>
      <c r="G369" s="87" t="s">
        <v>105</v>
      </c>
      <c r="H369" s="60" t="s">
        <v>2520</v>
      </c>
      <c r="I369" s="92" t="s">
        <v>10</v>
      </c>
      <c r="J369" s="265">
        <f>D369/3900</f>
        <v>9.2307692307692299</v>
      </c>
      <c r="K369" s="87"/>
      <c r="L369" s="90">
        <f>D369*K369</f>
        <v>0</v>
      </c>
      <c r="M369" s="116"/>
      <c r="O369" s="80"/>
    </row>
    <row r="370" spans="1:15" ht="16" customHeight="1">
      <c r="A370" s="214" t="s">
        <v>781</v>
      </c>
      <c r="B370" s="108" t="s">
        <v>782</v>
      </c>
      <c r="C370" s="157" t="s">
        <v>1</v>
      </c>
      <c r="D370" s="244">
        <v>32000</v>
      </c>
      <c r="E370" s="87" t="s">
        <v>783</v>
      </c>
      <c r="F370" s="87" t="s">
        <v>21</v>
      </c>
      <c r="G370" s="87" t="s">
        <v>49</v>
      </c>
      <c r="H370" s="60" t="s">
        <v>784</v>
      </c>
      <c r="I370" s="275" t="s">
        <v>10</v>
      </c>
      <c r="J370" s="265">
        <f>D370/3900</f>
        <v>8.2051282051282044</v>
      </c>
      <c r="K370" s="87"/>
      <c r="L370" s="90">
        <f>D370*K370</f>
        <v>0</v>
      </c>
      <c r="M370" s="116"/>
      <c r="O370" s="80"/>
    </row>
    <row r="371" spans="1:15" ht="16" customHeight="1">
      <c r="A371" s="217" t="s">
        <v>382</v>
      </c>
      <c r="B371" s="135" t="s">
        <v>383</v>
      </c>
      <c r="C371" s="102" t="s">
        <v>199</v>
      </c>
      <c r="D371" s="244">
        <v>32000</v>
      </c>
      <c r="E371" s="87" t="s">
        <v>381</v>
      </c>
      <c r="F371" s="87" t="s">
        <v>21</v>
      </c>
      <c r="G371" s="87" t="s">
        <v>49</v>
      </c>
      <c r="H371" s="60" t="s">
        <v>49</v>
      </c>
      <c r="I371" s="279" t="s">
        <v>10</v>
      </c>
      <c r="J371" s="265">
        <f>D371/3900</f>
        <v>8.2051282051282044</v>
      </c>
      <c r="K371" s="87"/>
      <c r="L371" s="90">
        <f>D371*K371</f>
        <v>0</v>
      </c>
      <c r="M371" s="116"/>
      <c r="O371" s="80"/>
    </row>
    <row r="372" spans="1:15" ht="16" customHeight="1">
      <c r="A372" s="235" t="s">
        <v>77</v>
      </c>
      <c r="B372" s="79" t="s">
        <v>78</v>
      </c>
      <c r="C372" s="321" t="s">
        <v>1</v>
      </c>
      <c r="D372" s="244">
        <v>34000</v>
      </c>
      <c r="E372" s="236" t="s">
        <v>76</v>
      </c>
      <c r="F372" s="236" t="s">
        <v>21</v>
      </c>
      <c r="G372" s="236" t="s">
        <v>49</v>
      </c>
      <c r="H372" s="130" t="s">
        <v>79</v>
      </c>
      <c r="I372" s="274" t="s">
        <v>10</v>
      </c>
      <c r="J372" s="265">
        <f>D372/3900</f>
        <v>8.7179487179487172</v>
      </c>
      <c r="K372" s="87"/>
      <c r="L372" s="90">
        <f>D372*K372</f>
        <v>0</v>
      </c>
      <c r="M372" s="116"/>
      <c r="O372" s="80"/>
    </row>
    <row r="373" spans="1:15" ht="16" customHeight="1">
      <c r="A373" s="214" t="s">
        <v>2631</v>
      </c>
      <c r="B373" s="101" t="s">
        <v>2632</v>
      </c>
      <c r="C373" s="102" t="s">
        <v>1</v>
      </c>
      <c r="D373" s="243">
        <v>46000</v>
      </c>
      <c r="E373" s="87" t="s">
        <v>1729</v>
      </c>
      <c r="F373" s="87" t="s">
        <v>29</v>
      </c>
      <c r="G373" s="87" t="s">
        <v>1044</v>
      </c>
      <c r="H373" s="60" t="s">
        <v>932</v>
      </c>
      <c r="I373" s="20" t="s">
        <v>10</v>
      </c>
      <c r="J373" s="265">
        <f>D373/3900</f>
        <v>11.794871794871796</v>
      </c>
      <c r="K373" s="87"/>
      <c r="L373" s="90">
        <f>D373*K373</f>
        <v>0</v>
      </c>
      <c r="M373" s="116"/>
      <c r="O373" s="80"/>
    </row>
    <row r="374" spans="1:15" ht="16" customHeight="1">
      <c r="A374" s="217" t="s">
        <v>2633</v>
      </c>
      <c r="B374" s="103" t="s">
        <v>2634</v>
      </c>
      <c r="C374" s="102" t="s">
        <v>199</v>
      </c>
      <c r="D374" s="243">
        <v>66000</v>
      </c>
      <c r="E374" s="87" t="s">
        <v>252</v>
      </c>
      <c r="F374" s="87" t="s">
        <v>25</v>
      </c>
      <c r="G374" s="87" t="s">
        <v>49</v>
      </c>
      <c r="H374" s="60" t="s">
        <v>2635</v>
      </c>
      <c r="I374" s="24" t="s">
        <v>10</v>
      </c>
      <c r="J374" s="265">
        <f>D374/3900</f>
        <v>16.923076923076923</v>
      </c>
      <c r="K374" s="87"/>
      <c r="L374" s="90">
        <f>D374*K374</f>
        <v>0</v>
      </c>
      <c r="M374" s="116"/>
      <c r="O374" s="80"/>
    </row>
    <row r="375" spans="1:15" ht="16" customHeight="1">
      <c r="A375" s="214" t="s">
        <v>2996</v>
      </c>
      <c r="B375" s="101" t="s">
        <v>2997</v>
      </c>
      <c r="C375" s="102" t="s">
        <v>199</v>
      </c>
      <c r="D375" s="244">
        <v>39000</v>
      </c>
      <c r="E375" s="87" t="s">
        <v>2995</v>
      </c>
      <c r="F375" s="87" t="s">
        <v>58</v>
      </c>
      <c r="G375" s="87" t="s">
        <v>49</v>
      </c>
      <c r="H375" s="60" t="s">
        <v>1656</v>
      </c>
      <c r="I375" s="92" t="s">
        <v>10</v>
      </c>
      <c r="J375" s="265">
        <f>D375/3900</f>
        <v>10</v>
      </c>
      <c r="K375" s="87"/>
      <c r="L375" s="90">
        <f>D375*K375</f>
        <v>0</v>
      </c>
      <c r="M375" s="116"/>
      <c r="O375" s="80"/>
    </row>
    <row r="376" spans="1:15" ht="16" customHeight="1">
      <c r="A376" s="214" t="s">
        <v>2416</v>
      </c>
      <c r="B376" s="101" t="s">
        <v>2417</v>
      </c>
      <c r="C376" s="102" t="s">
        <v>1</v>
      </c>
      <c r="D376" s="243">
        <v>36000</v>
      </c>
      <c r="E376" s="87" t="s">
        <v>254</v>
      </c>
      <c r="F376" s="87" t="s">
        <v>38</v>
      </c>
      <c r="G376" s="87" t="s">
        <v>75</v>
      </c>
      <c r="H376" s="60" t="s">
        <v>500</v>
      </c>
      <c r="I376" s="24" t="s">
        <v>10</v>
      </c>
      <c r="J376" s="265">
        <f>D376/3900</f>
        <v>9.2307692307692299</v>
      </c>
      <c r="K376" s="87"/>
      <c r="L376" s="90">
        <f>D376*K376</f>
        <v>0</v>
      </c>
      <c r="M376" s="116"/>
      <c r="O376" s="80"/>
    </row>
    <row r="377" spans="1:15" ht="16" customHeight="1">
      <c r="A377" s="214" t="s">
        <v>1487</v>
      </c>
      <c r="B377" s="292" t="s">
        <v>2638</v>
      </c>
      <c r="C377" s="102" t="s">
        <v>1</v>
      </c>
      <c r="D377" s="244">
        <v>59000</v>
      </c>
      <c r="E377" s="87" t="s">
        <v>352</v>
      </c>
      <c r="F377" s="87" t="s">
        <v>23</v>
      </c>
      <c r="G377" s="87" t="s">
        <v>49</v>
      </c>
      <c r="H377" s="60" t="s">
        <v>642</v>
      </c>
      <c r="I377" s="318" t="s">
        <v>10</v>
      </c>
      <c r="J377" s="265">
        <f>D377/3900</f>
        <v>15.128205128205128</v>
      </c>
      <c r="K377" s="87"/>
      <c r="L377" s="90">
        <f>D377*K377</f>
        <v>0</v>
      </c>
      <c r="M377" s="116"/>
      <c r="O377" s="80"/>
    </row>
    <row r="378" spans="1:15" ht="16" customHeight="1">
      <c r="A378" s="214" t="s">
        <v>1487</v>
      </c>
      <c r="B378" s="108" t="s">
        <v>2729</v>
      </c>
      <c r="C378" s="102" t="s">
        <v>1</v>
      </c>
      <c r="D378" s="244">
        <v>59000</v>
      </c>
      <c r="E378" s="87" t="s">
        <v>352</v>
      </c>
      <c r="F378" s="87" t="s">
        <v>23</v>
      </c>
      <c r="G378" s="87" t="s">
        <v>49</v>
      </c>
      <c r="H378" s="60" t="s">
        <v>2618</v>
      </c>
      <c r="I378" s="92" t="s">
        <v>10</v>
      </c>
      <c r="J378" s="265">
        <f>D378/3900</f>
        <v>15.128205128205128</v>
      </c>
      <c r="K378" s="87"/>
      <c r="L378" s="90">
        <f>D378*K378</f>
        <v>0</v>
      </c>
      <c r="M378" s="116"/>
      <c r="O378" s="80"/>
    </row>
    <row r="379" spans="1:15" ht="16" customHeight="1">
      <c r="A379" s="214" t="s">
        <v>1487</v>
      </c>
      <c r="B379" s="101" t="s">
        <v>2574</v>
      </c>
      <c r="C379" s="102" t="s">
        <v>1</v>
      </c>
      <c r="D379" s="244">
        <v>59000</v>
      </c>
      <c r="E379" s="87" t="s">
        <v>352</v>
      </c>
      <c r="F379" s="87" t="s">
        <v>23</v>
      </c>
      <c r="G379" s="87" t="s">
        <v>49</v>
      </c>
      <c r="H379" s="60" t="s">
        <v>351</v>
      </c>
      <c r="I379" s="275" t="s">
        <v>10</v>
      </c>
      <c r="J379" s="265">
        <f>D379/3900</f>
        <v>15.128205128205128</v>
      </c>
      <c r="K379" s="87"/>
      <c r="L379" s="90">
        <f>D379*K379</f>
        <v>0</v>
      </c>
      <c r="M379" s="116"/>
      <c r="O379" s="80"/>
    </row>
    <row r="380" spans="1:15" ht="16" customHeight="1">
      <c r="A380" s="214" t="s">
        <v>1487</v>
      </c>
      <c r="B380" s="292" t="s">
        <v>2636</v>
      </c>
      <c r="C380" s="102" t="s">
        <v>1</v>
      </c>
      <c r="D380" s="243">
        <v>56000</v>
      </c>
      <c r="E380" s="87" t="s">
        <v>352</v>
      </c>
      <c r="F380" s="87" t="s">
        <v>23</v>
      </c>
      <c r="G380" s="87" t="s">
        <v>49</v>
      </c>
      <c r="H380" s="60" t="s">
        <v>2637</v>
      </c>
      <c r="I380" s="296" t="s">
        <v>10</v>
      </c>
      <c r="J380" s="265">
        <f>D380/3900</f>
        <v>14.358974358974359</v>
      </c>
      <c r="K380" s="87"/>
      <c r="L380" s="90">
        <f>D380*K380</f>
        <v>0</v>
      </c>
      <c r="M380" s="116"/>
      <c r="O380" s="80"/>
    </row>
    <row r="381" spans="1:15" ht="16" customHeight="1">
      <c r="A381" s="217" t="s">
        <v>2791</v>
      </c>
      <c r="B381" s="101" t="s">
        <v>2792</v>
      </c>
      <c r="C381" s="102" t="s">
        <v>1</v>
      </c>
      <c r="D381" s="244">
        <v>59000</v>
      </c>
      <c r="E381" s="87" t="s">
        <v>352</v>
      </c>
      <c r="F381" s="87" t="s">
        <v>23</v>
      </c>
      <c r="G381" s="87" t="s">
        <v>49</v>
      </c>
      <c r="H381" s="60" t="s">
        <v>2793</v>
      </c>
      <c r="I381" s="89" t="s">
        <v>10</v>
      </c>
      <c r="J381" s="265">
        <f>D381/3900</f>
        <v>15.128205128205128</v>
      </c>
      <c r="K381" s="87"/>
      <c r="L381" s="90">
        <f>D381*K381</f>
        <v>0</v>
      </c>
      <c r="M381" s="116"/>
      <c r="O381" s="80"/>
    </row>
    <row r="382" spans="1:15" ht="16" customHeight="1">
      <c r="A382" s="217" t="s">
        <v>249</v>
      </c>
      <c r="B382" s="101" t="s">
        <v>2797</v>
      </c>
      <c r="C382" s="102" t="s">
        <v>1</v>
      </c>
      <c r="D382" s="243">
        <v>58000</v>
      </c>
      <c r="E382" s="87" t="s">
        <v>115</v>
      </c>
      <c r="F382" s="87" t="s">
        <v>25</v>
      </c>
      <c r="G382" s="87" t="s">
        <v>49</v>
      </c>
      <c r="H382" s="60" t="s">
        <v>3010</v>
      </c>
      <c r="I382" s="369" t="s">
        <v>10</v>
      </c>
      <c r="J382" s="265">
        <f>D382/3900</f>
        <v>14.871794871794872</v>
      </c>
      <c r="K382" s="87"/>
      <c r="L382" s="90">
        <f>D382*K382</f>
        <v>0</v>
      </c>
      <c r="M382" s="116"/>
      <c r="O382" s="80"/>
    </row>
    <row r="383" spans="1:15" ht="16" customHeight="1">
      <c r="A383" s="217" t="s">
        <v>249</v>
      </c>
      <c r="B383" s="101" t="s">
        <v>2639</v>
      </c>
      <c r="C383" s="102" t="s">
        <v>1</v>
      </c>
      <c r="D383" s="243">
        <v>56000</v>
      </c>
      <c r="E383" s="87" t="s">
        <v>115</v>
      </c>
      <c r="F383" s="87" t="s">
        <v>25</v>
      </c>
      <c r="G383" s="87" t="s">
        <v>49</v>
      </c>
      <c r="H383" s="60" t="s">
        <v>2640</v>
      </c>
      <c r="I383" s="371" t="s">
        <v>10</v>
      </c>
      <c r="J383" s="265">
        <f>D383/3900</f>
        <v>14.358974358974359</v>
      </c>
      <c r="K383" s="87"/>
      <c r="L383" s="90">
        <f>D383*K383</f>
        <v>0</v>
      </c>
      <c r="M383" s="116"/>
      <c r="O383" s="80"/>
    </row>
    <row r="384" spans="1:15" ht="16" customHeight="1">
      <c r="A384" s="217" t="s">
        <v>249</v>
      </c>
      <c r="B384" s="101" t="s">
        <v>2797</v>
      </c>
      <c r="C384" s="102" t="s">
        <v>1</v>
      </c>
      <c r="D384" s="244">
        <v>58000</v>
      </c>
      <c r="E384" s="87" t="s">
        <v>115</v>
      </c>
      <c r="F384" s="87" t="s">
        <v>25</v>
      </c>
      <c r="G384" s="87" t="s">
        <v>49</v>
      </c>
      <c r="H384" s="99" t="s">
        <v>3010</v>
      </c>
      <c r="I384" s="378" t="s">
        <v>10</v>
      </c>
      <c r="J384" s="265">
        <f>D384/3900</f>
        <v>14.871794871794872</v>
      </c>
      <c r="K384" s="87"/>
      <c r="L384" s="90">
        <f>D384*K384</f>
        <v>0</v>
      </c>
      <c r="M384" s="116"/>
      <c r="O384" s="80"/>
    </row>
    <row r="385" spans="1:15" ht="16" customHeight="1">
      <c r="A385" s="217" t="s">
        <v>249</v>
      </c>
      <c r="B385" s="108" t="s">
        <v>3011</v>
      </c>
      <c r="C385" s="102" t="s">
        <v>1</v>
      </c>
      <c r="D385" s="244">
        <v>56000</v>
      </c>
      <c r="E385" s="87" t="s">
        <v>115</v>
      </c>
      <c r="F385" s="87" t="s">
        <v>25</v>
      </c>
      <c r="G385" s="87" t="s">
        <v>49</v>
      </c>
      <c r="H385" s="60" t="s">
        <v>2499</v>
      </c>
      <c r="I385" s="378" t="s">
        <v>10</v>
      </c>
      <c r="J385" s="265">
        <f>D385/3900</f>
        <v>14.358974358974359</v>
      </c>
      <c r="K385" s="87"/>
      <c r="L385" s="90">
        <f>D385*K385</f>
        <v>0</v>
      </c>
      <c r="M385" s="116"/>
      <c r="O385" s="80"/>
    </row>
    <row r="386" spans="1:15" ht="16" customHeight="1">
      <c r="A386" s="214" t="s">
        <v>2418</v>
      </c>
      <c r="B386" s="101" t="s">
        <v>2419</v>
      </c>
      <c r="C386" s="102" t="s">
        <v>1</v>
      </c>
      <c r="D386" s="243">
        <v>36000</v>
      </c>
      <c r="E386" s="87" t="s">
        <v>254</v>
      </c>
      <c r="F386" s="87" t="s">
        <v>29</v>
      </c>
      <c r="G386" s="87" t="s">
        <v>2420</v>
      </c>
      <c r="H386" s="60" t="s">
        <v>2421</v>
      </c>
      <c r="I386" s="24" t="s">
        <v>96</v>
      </c>
      <c r="J386" s="265">
        <f>D386/3900</f>
        <v>9.2307692307692299</v>
      </c>
      <c r="K386" s="87"/>
      <c r="L386" s="90">
        <f>D386*K386</f>
        <v>0</v>
      </c>
      <c r="M386" s="116"/>
      <c r="O386" s="80"/>
    </row>
    <row r="387" spans="1:15" ht="16" customHeight="1">
      <c r="A387" s="215" t="s">
        <v>518</v>
      </c>
      <c r="B387" s="101" t="s">
        <v>519</v>
      </c>
      <c r="C387" s="102" t="s">
        <v>108</v>
      </c>
      <c r="D387" s="244">
        <v>48000</v>
      </c>
      <c r="E387" s="87" t="s">
        <v>123</v>
      </c>
      <c r="F387" s="87" t="s">
        <v>521</v>
      </c>
      <c r="G387" s="87" t="s">
        <v>1453</v>
      </c>
      <c r="H387" s="60" t="s">
        <v>520</v>
      </c>
      <c r="I387" s="274" t="s">
        <v>10</v>
      </c>
      <c r="J387" s="265">
        <f>D387/3900</f>
        <v>12.307692307692308</v>
      </c>
      <c r="K387" s="87"/>
      <c r="L387" s="90">
        <f>D387*K387</f>
        <v>0</v>
      </c>
      <c r="M387" s="116"/>
      <c r="O387" s="80"/>
    </row>
    <row r="388" spans="1:15" ht="16" customHeight="1">
      <c r="A388" s="214" t="s">
        <v>2422</v>
      </c>
      <c r="B388" s="101" t="s">
        <v>2423</v>
      </c>
      <c r="C388" s="148" t="s">
        <v>1</v>
      </c>
      <c r="D388" s="244">
        <v>29000</v>
      </c>
      <c r="E388" s="87" t="s">
        <v>254</v>
      </c>
      <c r="F388" s="87" t="s">
        <v>326</v>
      </c>
      <c r="G388" s="87" t="s">
        <v>48</v>
      </c>
      <c r="H388" s="60" t="s">
        <v>2424</v>
      </c>
      <c r="I388" s="24" t="s">
        <v>10</v>
      </c>
      <c r="J388" s="265">
        <f>D388/3900</f>
        <v>7.4358974358974361</v>
      </c>
      <c r="K388" s="87"/>
      <c r="L388" s="90">
        <f>D388*K388</f>
        <v>0</v>
      </c>
      <c r="M388" s="116"/>
      <c r="O388" s="80"/>
    </row>
    <row r="389" spans="1:15" ht="16" customHeight="1">
      <c r="A389" s="214" t="s">
        <v>2641</v>
      </c>
      <c r="B389" s="101" t="s">
        <v>3029</v>
      </c>
      <c r="C389" s="102" t="s">
        <v>95</v>
      </c>
      <c r="D389" s="244">
        <v>54000</v>
      </c>
      <c r="E389" s="87" t="s">
        <v>115</v>
      </c>
      <c r="F389" s="87" t="s">
        <v>21</v>
      </c>
      <c r="G389" s="87" t="s">
        <v>49</v>
      </c>
      <c r="H389" s="60" t="s">
        <v>1986</v>
      </c>
      <c r="I389" s="20" t="s">
        <v>10</v>
      </c>
      <c r="J389" s="265">
        <f>D389/3900</f>
        <v>13.846153846153847</v>
      </c>
      <c r="K389" s="87"/>
      <c r="L389" s="90">
        <f>D389*K389</f>
        <v>0</v>
      </c>
      <c r="M389" s="116"/>
      <c r="O389" s="80"/>
    </row>
    <row r="390" spans="1:15" ht="16" customHeight="1">
      <c r="A390" s="215" t="s">
        <v>1353</v>
      </c>
      <c r="B390" s="101" t="s">
        <v>1354</v>
      </c>
      <c r="C390" s="102" t="s">
        <v>1</v>
      </c>
      <c r="D390" s="244">
        <v>36000</v>
      </c>
      <c r="E390" s="87" t="s">
        <v>342</v>
      </c>
      <c r="F390" s="87" t="s">
        <v>58</v>
      </c>
      <c r="G390" s="87" t="s">
        <v>49</v>
      </c>
      <c r="H390" s="60" t="s">
        <v>540</v>
      </c>
      <c r="I390" s="284" t="s">
        <v>10</v>
      </c>
      <c r="J390" s="265">
        <f>D390/3900</f>
        <v>9.2307692307692299</v>
      </c>
      <c r="K390" s="87"/>
      <c r="L390" s="90">
        <f>D390*K390</f>
        <v>0</v>
      </c>
      <c r="M390" s="116"/>
      <c r="O390" s="80"/>
    </row>
    <row r="391" spans="1:15" ht="16" customHeight="1">
      <c r="A391" s="214" t="s">
        <v>589</v>
      </c>
      <c r="B391" s="156" t="s">
        <v>590</v>
      </c>
      <c r="C391" s="16" t="s">
        <v>1</v>
      </c>
      <c r="D391" s="244">
        <v>32000</v>
      </c>
      <c r="E391" s="237" t="s">
        <v>591</v>
      </c>
      <c r="F391" s="237" t="s">
        <v>23</v>
      </c>
      <c r="G391" s="87" t="s">
        <v>49</v>
      </c>
      <c r="H391" s="99" t="s">
        <v>347</v>
      </c>
      <c r="I391" s="313" t="s">
        <v>10</v>
      </c>
      <c r="J391" s="265">
        <f>D391/3900</f>
        <v>8.2051282051282044</v>
      </c>
      <c r="K391" s="87"/>
      <c r="L391" s="90">
        <f>D391*K391</f>
        <v>0</v>
      </c>
      <c r="M391" s="116"/>
      <c r="O391" s="80"/>
    </row>
    <row r="392" spans="1:15" ht="16" customHeight="1">
      <c r="A392" s="214" t="s">
        <v>1664</v>
      </c>
      <c r="B392" s="108" t="s">
        <v>1665</v>
      </c>
      <c r="C392" s="102" t="s">
        <v>1</v>
      </c>
      <c r="D392" s="244">
        <v>39000</v>
      </c>
      <c r="E392" s="87" t="s">
        <v>852</v>
      </c>
      <c r="F392" s="87" t="s">
        <v>107</v>
      </c>
      <c r="G392" s="87" t="s">
        <v>1667</v>
      </c>
      <c r="H392" s="60" t="s">
        <v>1666</v>
      </c>
      <c r="I392" s="275" t="s">
        <v>10</v>
      </c>
      <c r="J392" s="265">
        <f>D392/3900</f>
        <v>10</v>
      </c>
      <c r="K392" s="87"/>
      <c r="L392" s="90">
        <f>D392*K392</f>
        <v>0</v>
      </c>
      <c r="M392" s="116"/>
      <c r="O392" s="80"/>
    </row>
    <row r="393" spans="1:15" ht="16" customHeight="1">
      <c r="A393" s="216" t="s">
        <v>1664</v>
      </c>
      <c r="B393" s="101" t="s">
        <v>1674</v>
      </c>
      <c r="C393" s="102" t="s">
        <v>1</v>
      </c>
      <c r="D393" s="243">
        <v>39000</v>
      </c>
      <c r="E393" s="87" t="s">
        <v>852</v>
      </c>
      <c r="F393" s="87" t="s">
        <v>107</v>
      </c>
      <c r="G393" s="87" t="s">
        <v>1667</v>
      </c>
      <c r="H393" s="60" t="s">
        <v>1675</v>
      </c>
      <c r="I393" s="272" t="s">
        <v>10</v>
      </c>
      <c r="J393" s="265">
        <f>D393/3900</f>
        <v>10</v>
      </c>
      <c r="K393" s="87"/>
      <c r="L393" s="90">
        <f>D393*K393</f>
        <v>0</v>
      </c>
      <c r="M393" s="116"/>
      <c r="O393" s="80"/>
    </row>
    <row r="394" spans="1:15" ht="16" customHeight="1">
      <c r="A394" s="217" t="s">
        <v>2233</v>
      </c>
      <c r="B394" s="292" t="s">
        <v>2234</v>
      </c>
      <c r="C394" s="294" t="s">
        <v>1</v>
      </c>
      <c r="D394" s="244">
        <v>36000</v>
      </c>
      <c r="E394" s="299" t="s">
        <v>227</v>
      </c>
      <c r="F394" s="368" t="s">
        <v>33</v>
      </c>
      <c r="G394" s="87" t="s">
        <v>1044</v>
      </c>
      <c r="H394" s="295" t="s">
        <v>1152</v>
      </c>
      <c r="I394" s="310" t="s">
        <v>10</v>
      </c>
      <c r="J394" s="265">
        <f>D394/3900</f>
        <v>9.2307692307692299</v>
      </c>
      <c r="K394" s="87"/>
      <c r="L394" s="90">
        <f>D394*K394</f>
        <v>0</v>
      </c>
      <c r="M394" s="116"/>
      <c r="O394" s="80"/>
    </row>
    <row r="395" spans="1:15" ht="16" customHeight="1">
      <c r="A395" s="217" t="s">
        <v>2233</v>
      </c>
      <c r="B395" s="293" t="s">
        <v>2239</v>
      </c>
      <c r="C395" s="294" t="s">
        <v>1</v>
      </c>
      <c r="D395" s="243">
        <v>32000</v>
      </c>
      <c r="E395" s="299" t="s">
        <v>227</v>
      </c>
      <c r="F395" s="299" t="s">
        <v>33</v>
      </c>
      <c r="G395" s="87" t="s">
        <v>1044</v>
      </c>
      <c r="H395" s="295" t="s">
        <v>2240</v>
      </c>
      <c r="I395" s="302" t="s">
        <v>10</v>
      </c>
      <c r="J395" s="265">
        <f>D395/3900</f>
        <v>8.2051282051282044</v>
      </c>
      <c r="K395" s="87"/>
      <c r="L395" s="90">
        <f>D395*K395</f>
        <v>0</v>
      </c>
      <c r="M395" s="116"/>
      <c r="O395" s="80"/>
    </row>
    <row r="396" spans="1:15" ht="16" customHeight="1">
      <c r="A396" s="217" t="s">
        <v>2233</v>
      </c>
      <c r="B396" s="292" t="s">
        <v>2241</v>
      </c>
      <c r="C396" s="294" t="s">
        <v>1</v>
      </c>
      <c r="D396" s="244">
        <v>36000</v>
      </c>
      <c r="E396" s="299" t="s">
        <v>227</v>
      </c>
      <c r="F396" s="299" t="s">
        <v>33</v>
      </c>
      <c r="G396" s="87" t="s">
        <v>1044</v>
      </c>
      <c r="H396" s="295" t="s">
        <v>2097</v>
      </c>
      <c r="I396" s="302" t="s">
        <v>10</v>
      </c>
      <c r="J396" s="265">
        <f>D396/3900</f>
        <v>9.2307692307692299</v>
      </c>
      <c r="K396" s="87"/>
      <c r="L396" s="90">
        <f>D396*K396</f>
        <v>0</v>
      </c>
      <c r="M396" s="116"/>
      <c r="O396" s="80"/>
    </row>
    <row r="397" spans="1:15" ht="16" customHeight="1">
      <c r="A397" s="215" t="s">
        <v>1309</v>
      </c>
      <c r="B397" s="101" t="s">
        <v>1294</v>
      </c>
      <c r="C397" s="102" t="s">
        <v>1</v>
      </c>
      <c r="D397" s="244">
        <v>44000</v>
      </c>
      <c r="E397" s="87" t="s">
        <v>1729</v>
      </c>
      <c r="F397" s="87" t="s">
        <v>80</v>
      </c>
      <c r="G397" s="87" t="s">
        <v>1054</v>
      </c>
      <c r="H397" s="60" t="s">
        <v>1295</v>
      </c>
      <c r="I397" s="274" t="s">
        <v>10</v>
      </c>
      <c r="J397" s="265">
        <f>D397/3900</f>
        <v>11.282051282051283</v>
      </c>
      <c r="K397" s="87"/>
      <c r="L397" s="90">
        <f>D397*K397</f>
        <v>0</v>
      </c>
      <c r="M397" s="116"/>
      <c r="O397" s="80"/>
    </row>
    <row r="398" spans="1:15" ht="16" customHeight="1">
      <c r="A398" s="214" t="s">
        <v>303</v>
      </c>
      <c r="B398" s="101" t="s">
        <v>263</v>
      </c>
      <c r="C398" s="102" t="s">
        <v>1</v>
      </c>
      <c r="D398" s="243">
        <v>34000</v>
      </c>
      <c r="E398" s="87" t="s">
        <v>123</v>
      </c>
      <c r="F398" s="87" t="s">
        <v>23</v>
      </c>
      <c r="G398" s="87" t="s">
        <v>1044</v>
      </c>
      <c r="H398" s="60" t="s">
        <v>2304</v>
      </c>
      <c r="I398" s="277" t="s">
        <v>10</v>
      </c>
      <c r="J398" s="265">
        <f>D398/3900</f>
        <v>8.7179487179487172</v>
      </c>
      <c r="K398" s="87"/>
      <c r="L398" s="90">
        <f>D398*K398</f>
        <v>0</v>
      </c>
      <c r="M398" s="116"/>
      <c r="O398" s="80"/>
    </row>
    <row r="399" spans="1:15" ht="16" customHeight="1">
      <c r="A399" s="217" t="s">
        <v>2263</v>
      </c>
      <c r="B399" s="292" t="s">
        <v>2264</v>
      </c>
      <c r="C399" s="102" t="s">
        <v>1</v>
      </c>
      <c r="D399" s="243">
        <v>30000</v>
      </c>
      <c r="E399" s="87" t="s">
        <v>597</v>
      </c>
      <c r="F399" s="299" t="s">
        <v>27</v>
      </c>
      <c r="G399" s="234" t="s">
        <v>75</v>
      </c>
      <c r="H399" s="60" t="s">
        <v>775</v>
      </c>
      <c r="I399" s="310" t="s">
        <v>10</v>
      </c>
      <c r="J399" s="265">
        <f>D399/3900</f>
        <v>7.6923076923076925</v>
      </c>
      <c r="K399" s="87"/>
      <c r="L399" s="90">
        <f>D399*K399</f>
        <v>0</v>
      </c>
      <c r="M399" s="116"/>
      <c r="O399" s="80"/>
    </row>
    <row r="400" spans="1:15" ht="16" customHeight="1">
      <c r="A400" s="217" t="s">
        <v>311</v>
      </c>
      <c r="B400" s="108" t="s">
        <v>157</v>
      </c>
      <c r="C400" s="102" t="s">
        <v>1</v>
      </c>
      <c r="D400" s="243">
        <v>42000</v>
      </c>
      <c r="E400" s="237" t="s">
        <v>123</v>
      </c>
      <c r="F400" s="87" t="s">
        <v>25</v>
      </c>
      <c r="G400" s="87" t="s">
        <v>49</v>
      </c>
      <c r="H400" s="60" t="s">
        <v>158</v>
      </c>
      <c r="I400" s="274" t="s">
        <v>10</v>
      </c>
      <c r="J400" s="265">
        <f>D400/3900</f>
        <v>10.76923076923077</v>
      </c>
      <c r="K400" s="87"/>
      <c r="L400" s="90">
        <f>D400*K400</f>
        <v>0</v>
      </c>
      <c r="M400" s="116"/>
      <c r="O400" s="80"/>
    </row>
    <row r="401" spans="1:15" ht="16" customHeight="1">
      <c r="A401" s="214" t="s">
        <v>2643</v>
      </c>
      <c r="B401" s="108" t="s">
        <v>2644</v>
      </c>
      <c r="C401" s="102" t="s">
        <v>1</v>
      </c>
      <c r="D401" s="243">
        <v>42000</v>
      </c>
      <c r="E401" s="87" t="s">
        <v>1729</v>
      </c>
      <c r="F401" s="18" t="s">
        <v>21</v>
      </c>
      <c r="G401" s="87" t="s">
        <v>2645</v>
      </c>
      <c r="H401" s="60" t="s">
        <v>2918</v>
      </c>
      <c r="I401" s="92" t="s">
        <v>10</v>
      </c>
      <c r="J401" s="265">
        <f>D401/3900</f>
        <v>10.76923076923077</v>
      </c>
      <c r="K401" s="87"/>
      <c r="L401" s="90">
        <f>D401*K401</f>
        <v>0</v>
      </c>
      <c r="M401" s="116"/>
      <c r="O401" s="80"/>
    </row>
    <row r="402" spans="1:15" ht="16" customHeight="1">
      <c r="A402" s="219" t="s">
        <v>595</v>
      </c>
      <c r="B402" s="101" t="s">
        <v>3017</v>
      </c>
      <c r="C402" s="102" t="s">
        <v>95</v>
      </c>
      <c r="D402" s="243">
        <v>59000</v>
      </c>
      <c r="E402" s="87" t="s">
        <v>115</v>
      </c>
      <c r="F402" s="87" t="s">
        <v>39</v>
      </c>
      <c r="G402" s="87" t="s">
        <v>49</v>
      </c>
      <c r="H402" s="60" t="s">
        <v>1959</v>
      </c>
      <c r="I402" s="24" t="s">
        <v>10</v>
      </c>
      <c r="J402" s="265">
        <f>D402/3900</f>
        <v>15.128205128205128</v>
      </c>
      <c r="K402" s="87"/>
      <c r="L402" s="90">
        <f>D402*K402</f>
        <v>0</v>
      </c>
      <c r="M402" s="116"/>
      <c r="O402" s="80"/>
    </row>
    <row r="403" spans="1:15" ht="16" customHeight="1">
      <c r="A403" s="214" t="s">
        <v>2891</v>
      </c>
      <c r="B403" s="101" t="s">
        <v>2892</v>
      </c>
      <c r="C403" s="102" t="s">
        <v>1</v>
      </c>
      <c r="D403" s="244">
        <v>52000</v>
      </c>
      <c r="E403" s="87" t="s">
        <v>490</v>
      </c>
      <c r="F403" s="87" t="s">
        <v>31</v>
      </c>
      <c r="G403" s="87" t="s">
        <v>49</v>
      </c>
      <c r="H403" s="60" t="s">
        <v>292</v>
      </c>
      <c r="I403" s="20" t="s">
        <v>10</v>
      </c>
      <c r="J403" s="265">
        <f>D403/3900</f>
        <v>13.333333333333334</v>
      </c>
      <c r="K403" s="87"/>
      <c r="L403" s="90">
        <f>D403*K403</f>
        <v>0</v>
      </c>
      <c r="M403" s="116"/>
      <c r="O403" s="80"/>
    </row>
    <row r="404" spans="1:15" ht="16" customHeight="1">
      <c r="A404" s="214" t="s">
        <v>1946</v>
      </c>
      <c r="B404" s="156" t="s">
        <v>1947</v>
      </c>
      <c r="C404" s="102" t="s">
        <v>199</v>
      </c>
      <c r="D404" s="244">
        <v>32000</v>
      </c>
      <c r="E404" s="237" t="s">
        <v>1948</v>
      </c>
      <c r="F404" s="237" t="s">
        <v>829</v>
      </c>
      <c r="G404" s="87" t="s">
        <v>1489</v>
      </c>
      <c r="H404" s="99" t="s">
        <v>1489</v>
      </c>
      <c r="I404" s="274" t="s">
        <v>10</v>
      </c>
      <c r="J404" s="265">
        <f>D404/3900</f>
        <v>8.2051282051282044</v>
      </c>
      <c r="K404" s="87"/>
      <c r="L404" s="90">
        <f>D404*K404</f>
        <v>0</v>
      </c>
      <c r="M404" s="116"/>
      <c r="O404" s="80"/>
    </row>
    <row r="405" spans="1:15" ht="16" customHeight="1">
      <c r="A405" s="216" t="s">
        <v>2646</v>
      </c>
      <c r="B405" s="101" t="s">
        <v>2647</v>
      </c>
      <c r="C405" s="102" t="s">
        <v>1</v>
      </c>
      <c r="D405" s="244">
        <v>56000</v>
      </c>
      <c r="E405" s="237" t="s">
        <v>490</v>
      </c>
      <c r="F405" s="87" t="s">
        <v>23</v>
      </c>
      <c r="G405" s="87" t="s">
        <v>2648</v>
      </c>
      <c r="H405" s="60" t="s">
        <v>2914</v>
      </c>
      <c r="I405" s="24" t="s">
        <v>10</v>
      </c>
      <c r="J405" s="265">
        <f>D405/3900</f>
        <v>14.358974358974359</v>
      </c>
      <c r="K405" s="87"/>
      <c r="L405" s="90">
        <f>D405*K405</f>
        <v>0</v>
      </c>
      <c r="M405" s="116"/>
      <c r="O405" s="80"/>
    </row>
    <row r="406" spans="1:15" ht="16" customHeight="1">
      <c r="A406" s="215" t="s">
        <v>336</v>
      </c>
      <c r="B406" s="101" t="s">
        <v>337</v>
      </c>
      <c r="C406" s="16" t="s">
        <v>1</v>
      </c>
      <c r="D406" s="244">
        <v>47000</v>
      </c>
      <c r="E406" s="264" t="s">
        <v>324</v>
      </c>
      <c r="F406" s="87" t="s">
        <v>29</v>
      </c>
      <c r="G406" s="87" t="s">
        <v>1042</v>
      </c>
      <c r="H406" s="99" t="s">
        <v>1987</v>
      </c>
      <c r="I406" s="274" t="s">
        <v>10</v>
      </c>
      <c r="J406" s="265">
        <f>D406/3900</f>
        <v>12.051282051282051</v>
      </c>
      <c r="K406" s="87"/>
      <c r="L406" s="90">
        <f>D406*K406</f>
        <v>0</v>
      </c>
      <c r="M406" s="116"/>
      <c r="O406" s="80"/>
    </row>
    <row r="407" spans="1:15" ht="16" customHeight="1">
      <c r="A407" s="215" t="s">
        <v>2209</v>
      </c>
      <c r="B407" s="458" t="s">
        <v>2210</v>
      </c>
      <c r="C407" s="102" t="s">
        <v>1</v>
      </c>
      <c r="D407" s="244">
        <v>38000</v>
      </c>
      <c r="E407" s="299" t="s">
        <v>2211</v>
      </c>
      <c r="F407" s="299" t="s">
        <v>23</v>
      </c>
      <c r="G407" s="87" t="s">
        <v>49</v>
      </c>
      <c r="H407" s="291" t="s">
        <v>1986</v>
      </c>
      <c r="I407" s="302" t="s">
        <v>10</v>
      </c>
      <c r="J407" s="265">
        <f>D407/3900</f>
        <v>9.7435897435897427</v>
      </c>
      <c r="K407" s="87"/>
      <c r="L407" s="90">
        <f>D407*K407</f>
        <v>0</v>
      </c>
      <c r="M407" s="116"/>
      <c r="O407" s="80"/>
    </row>
    <row r="408" spans="1:15" ht="16" customHeight="1">
      <c r="A408" s="214" t="s">
        <v>1033</v>
      </c>
      <c r="B408" s="101" t="s">
        <v>1034</v>
      </c>
      <c r="C408" s="102" t="s">
        <v>1</v>
      </c>
      <c r="D408" s="244">
        <v>26000</v>
      </c>
      <c r="E408" s="87" t="s">
        <v>376</v>
      </c>
      <c r="F408" s="264" t="s">
        <v>27</v>
      </c>
      <c r="G408" s="87" t="s">
        <v>49</v>
      </c>
      <c r="H408" s="99" t="s">
        <v>2290</v>
      </c>
      <c r="I408" s="275" t="s">
        <v>10</v>
      </c>
      <c r="J408" s="265">
        <f>D408/3900</f>
        <v>6.666666666666667</v>
      </c>
      <c r="K408" s="87"/>
      <c r="L408" s="90">
        <f>D408*K408</f>
        <v>0</v>
      </c>
      <c r="M408" s="116"/>
      <c r="O408" s="80"/>
    </row>
    <row r="409" spans="1:15" ht="16" customHeight="1">
      <c r="A409" s="217" t="s">
        <v>379</v>
      </c>
      <c r="B409" s="30" t="s">
        <v>380</v>
      </c>
      <c r="C409" s="102" t="s">
        <v>199</v>
      </c>
      <c r="D409" s="244">
        <v>22000</v>
      </c>
      <c r="E409" s="87" t="s">
        <v>381</v>
      </c>
      <c r="F409" s="87" t="s">
        <v>348</v>
      </c>
      <c r="G409" s="87" t="s">
        <v>49</v>
      </c>
      <c r="H409" s="99" t="s">
        <v>1685</v>
      </c>
      <c r="I409" s="274" t="s">
        <v>10</v>
      </c>
      <c r="J409" s="265">
        <f>D409/3900</f>
        <v>5.6410256410256414</v>
      </c>
      <c r="K409" s="87"/>
      <c r="L409" s="90">
        <f>D409*K409</f>
        <v>0</v>
      </c>
      <c r="M409" s="116"/>
      <c r="O409" s="80"/>
    </row>
    <row r="410" spans="1:15" ht="16" customHeight="1">
      <c r="A410" s="217" t="s">
        <v>2991</v>
      </c>
      <c r="B410" s="101" t="s">
        <v>2992</v>
      </c>
      <c r="C410" s="102" t="s">
        <v>1</v>
      </c>
      <c r="D410" s="244">
        <v>32000</v>
      </c>
      <c r="E410" s="87" t="s">
        <v>2988</v>
      </c>
      <c r="F410" s="87" t="s">
        <v>57</v>
      </c>
      <c r="G410" s="87" t="s">
        <v>49</v>
      </c>
      <c r="H410" s="99" t="s">
        <v>642</v>
      </c>
      <c r="I410" s="92" t="s">
        <v>10</v>
      </c>
      <c r="J410" s="265">
        <f>D410/3900</f>
        <v>8.2051282051282044</v>
      </c>
      <c r="K410" s="87"/>
      <c r="L410" s="90">
        <f>D410*K410</f>
        <v>0</v>
      </c>
      <c r="M410" s="116"/>
      <c r="O410" s="80"/>
    </row>
    <row r="411" spans="1:15" ht="16" customHeight="1">
      <c r="A411" s="217" t="s">
        <v>499</v>
      </c>
      <c r="B411" s="101" t="s">
        <v>3071</v>
      </c>
      <c r="C411" s="102" t="s">
        <v>1</v>
      </c>
      <c r="D411" s="244">
        <v>34000</v>
      </c>
      <c r="E411" s="299" t="s">
        <v>339</v>
      </c>
      <c r="F411" s="264" t="s">
        <v>91</v>
      </c>
      <c r="G411" s="87" t="s">
        <v>49</v>
      </c>
      <c r="H411" s="99" t="s">
        <v>255</v>
      </c>
      <c r="I411" s="92" t="s">
        <v>10</v>
      </c>
      <c r="J411" s="265">
        <f>D411/3900</f>
        <v>8.7179487179487172</v>
      </c>
      <c r="K411" s="87"/>
      <c r="L411" s="90">
        <f>D411*K411</f>
        <v>0</v>
      </c>
      <c r="M411" s="116"/>
      <c r="O411" s="80"/>
    </row>
    <row r="412" spans="1:15" ht="16" customHeight="1">
      <c r="A412" s="217" t="s">
        <v>499</v>
      </c>
      <c r="B412" s="103" t="s">
        <v>1137</v>
      </c>
      <c r="C412" s="102" t="s">
        <v>1</v>
      </c>
      <c r="D412" s="244">
        <v>32000</v>
      </c>
      <c r="E412" s="299" t="s">
        <v>339</v>
      </c>
      <c r="F412" s="237" t="s">
        <v>91</v>
      </c>
      <c r="G412" s="87" t="s">
        <v>49</v>
      </c>
      <c r="H412" s="99" t="s">
        <v>292</v>
      </c>
      <c r="I412" s="274" t="s">
        <v>10</v>
      </c>
      <c r="J412" s="265">
        <f>D412/3900</f>
        <v>8.2051282051282044</v>
      </c>
      <c r="K412" s="87"/>
      <c r="L412" s="90">
        <f>D412*K412</f>
        <v>0</v>
      </c>
      <c r="M412" s="116"/>
      <c r="O412" s="80"/>
    </row>
    <row r="413" spans="1:15" ht="16" customHeight="1">
      <c r="A413" s="217" t="s">
        <v>499</v>
      </c>
      <c r="B413" s="103" t="s">
        <v>506</v>
      </c>
      <c r="C413" s="102" t="s">
        <v>108</v>
      </c>
      <c r="D413" s="244">
        <v>44000</v>
      </c>
      <c r="E413" s="299" t="s">
        <v>339</v>
      </c>
      <c r="F413" s="87" t="s">
        <v>91</v>
      </c>
      <c r="G413" s="87" t="s">
        <v>49</v>
      </c>
      <c r="H413" s="99" t="s">
        <v>573</v>
      </c>
      <c r="I413" s="274" t="s">
        <v>10</v>
      </c>
      <c r="J413" s="265">
        <f>D413/3900</f>
        <v>11.282051282051283</v>
      </c>
      <c r="K413" s="87"/>
      <c r="L413" s="90">
        <f>D413*K413</f>
        <v>0</v>
      </c>
      <c r="M413" s="116"/>
      <c r="O413" s="80"/>
    </row>
    <row r="414" spans="1:15" ht="16" customHeight="1">
      <c r="A414" s="215" t="s">
        <v>1230</v>
      </c>
      <c r="B414" s="101" t="s">
        <v>1229</v>
      </c>
      <c r="C414" s="102" t="s">
        <v>1058</v>
      </c>
      <c r="D414" s="244">
        <v>72000</v>
      </c>
      <c r="E414" s="459" t="s">
        <v>339</v>
      </c>
      <c r="F414" s="87" t="s">
        <v>39</v>
      </c>
      <c r="G414" s="87" t="s">
        <v>371</v>
      </c>
      <c r="H414" s="99" t="s">
        <v>1231</v>
      </c>
      <c r="I414" s="275" t="s">
        <v>10</v>
      </c>
      <c r="J414" s="265">
        <f>D414/3900</f>
        <v>18.46153846153846</v>
      </c>
      <c r="K414" s="87"/>
      <c r="L414" s="90">
        <f>D414*K414</f>
        <v>0</v>
      </c>
      <c r="M414" s="116"/>
      <c r="O414" s="80"/>
    </row>
    <row r="415" spans="1:15" ht="16" customHeight="1">
      <c r="A415" s="215" t="s">
        <v>2284</v>
      </c>
      <c r="B415" s="101" t="s">
        <v>2285</v>
      </c>
      <c r="C415" s="102" t="s">
        <v>1</v>
      </c>
      <c r="D415" s="244">
        <v>44000</v>
      </c>
      <c r="E415" s="87" t="s">
        <v>470</v>
      </c>
      <c r="F415" s="264" t="s">
        <v>39</v>
      </c>
      <c r="G415" s="87" t="s">
        <v>49</v>
      </c>
      <c r="H415" s="99" t="s">
        <v>1959</v>
      </c>
      <c r="I415" s="274" t="s">
        <v>10</v>
      </c>
      <c r="J415" s="265">
        <f>D415/3900</f>
        <v>11.282051282051283</v>
      </c>
      <c r="K415" s="87"/>
      <c r="L415" s="90">
        <f>D415*K415</f>
        <v>0</v>
      </c>
      <c r="M415" s="116"/>
      <c r="O415" s="80"/>
    </row>
    <row r="416" spans="1:15" ht="16" customHeight="1">
      <c r="A416" s="214" t="s">
        <v>1907</v>
      </c>
      <c r="B416" s="101" t="s">
        <v>1908</v>
      </c>
      <c r="C416" s="102" t="s">
        <v>1</v>
      </c>
      <c r="D416" s="244">
        <v>59000</v>
      </c>
      <c r="E416" s="87" t="s">
        <v>1610</v>
      </c>
      <c r="F416" s="87" t="s">
        <v>31</v>
      </c>
      <c r="G416" s="87" t="s">
        <v>1041</v>
      </c>
      <c r="H416" s="99" t="s">
        <v>1909</v>
      </c>
      <c r="I416" s="275" t="s">
        <v>10</v>
      </c>
      <c r="J416" s="265">
        <f>D416/3900</f>
        <v>15.128205128205128</v>
      </c>
      <c r="K416" s="87"/>
      <c r="L416" s="90">
        <f>D416*K416</f>
        <v>0</v>
      </c>
      <c r="M416" s="116"/>
      <c r="O416" s="80"/>
    </row>
    <row r="417" spans="1:15" ht="16" customHeight="1">
      <c r="A417" s="214" t="s">
        <v>1337</v>
      </c>
      <c r="B417" s="101" t="s">
        <v>1338</v>
      </c>
      <c r="C417" s="102" t="s">
        <v>1</v>
      </c>
      <c r="D417" s="243">
        <v>44000</v>
      </c>
      <c r="E417" s="237" t="s">
        <v>1267</v>
      </c>
      <c r="F417" s="87" t="s">
        <v>25</v>
      </c>
      <c r="G417" s="87" t="s">
        <v>49</v>
      </c>
      <c r="H417" s="60" t="s">
        <v>628</v>
      </c>
      <c r="I417" s="273" t="s">
        <v>10</v>
      </c>
      <c r="J417" s="265">
        <f>D417/3900</f>
        <v>11.282051282051283</v>
      </c>
      <c r="K417" s="87"/>
      <c r="L417" s="90">
        <f>D417*K417</f>
        <v>0</v>
      </c>
      <c r="M417" s="116"/>
      <c r="O417" s="80"/>
    </row>
    <row r="418" spans="1:15" ht="16" customHeight="1">
      <c r="A418" s="215" t="s">
        <v>704</v>
      </c>
      <c r="B418" s="101" t="s">
        <v>705</v>
      </c>
      <c r="C418" s="102" t="s">
        <v>1</v>
      </c>
      <c r="D418" s="244">
        <v>39000</v>
      </c>
      <c r="E418" s="237" t="s">
        <v>3082</v>
      </c>
      <c r="F418" s="299" t="s">
        <v>39</v>
      </c>
      <c r="G418" s="87" t="s">
        <v>1454</v>
      </c>
      <c r="H418" s="60" t="s">
        <v>706</v>
      </c>
      <c r="I418" s="274" t="s">
        <v>10</v>
      </c>
      <c r="J418" s="265">
        <f>D418/3900</f>
        <v>10</v>
      </c>
      <c r="K418" s="87"/>
      <c r="L418" s="90">
        <f>D418*K418</f>
        <v>0</v>
      </c>
      <c r="M418" s="116"/>
      <c r="O418" s="80"/>
    </row>
    <row r="419" spans="1:15" ht="16" customHeight="1">
      <c r="A419" s="215" t="s">
        <v>707</v>
      </c>
      <c r="B419" s="101" t="s">
        <v>708</v>
      </c>
      <c r="C419" s="102" t="s">
        <v>26</v>
      </c>
      <c r="D419" s="244">
        <v>39000</v>
      </c>
      <c r="E419" s="87" t="s">
        <v>616</v>
      </c>
      <c r="F419" s="299" t="s">
        <v>39</v>
      </c>
      <c r="G419" s="87" t="s">
        <v>1454</v>
      </c>
      <c r="H419" s="99" t="s">
        <v>709</v>
      </c>
      <c r="I419" s="274" t="s">
        <v>10</v>
      </c>
      <c r="J419" s="265">
        <f>D419/3900</f>
        <v>10</v>
      </c>
      <c r="K419" s="87"/>
      <c r="L419" s="90">
        <f>D419*K419</f>
        <v>0</v>
      </c>
      <c r="M419" s="116"/>
      <c r="O419" s="80"/>
    </row>
    <row r="420" spans="1:15" ht="16" customHeight="1">
      <c r="A420" s="214" t="s">
        <v>183</v>
      </c>
      <c r="B420" s="108" t="s">
        <v>902</v>
      </c>
      <c r="C420" s="16" t="s">
        <v>903</v>
      </c>
      <c r="D420" s="243">
        <v>66000</v>
      </c>
      <c r="E420" s="87" t="s">
        <v>323</v>
      </c>
      <c r="F420" s="87" t="s">
        <v>23</v>
      </c>
      <c r="G420" s="87" t="s">
        <v>49</v>
      </c>
      <c r="H420" s="60" t="s">
        <v>962</v>
      </c>
      <c r="I420" s="274" t="s">
        <v>10</v>
      </c>
      <c r="J420" s="265">
        <f>D420/3900</f>
        <v>16.923076923076923</v>
      </c>
      <c r="K420" s="87"/>
      <c r="L420" s="90">
        <f>D420*K420</f>
        <v>0</v>
      </c>
      <c r="M420" s="116"/>
      <c r="O420" s="80"/>
    </row>
    <row r="421" spans="1:15" ht="16" customHeight="1">
      <c r="A421" s="214" t="s">
        <v>2649</v>
      </c>
      <c r="B421" s="108" t="s">
        <v>2994</v>
      </c>
      <c r="C421" s="102" t="s">
        <v>199</v>
      </c>
      <c r="D421" s="244">
        <v>56000</v>
      </c>
      <c r="E421" s="87" t="s">
        <v>115</v>
      </c>
      <c r="F421" s="87" t="s">
        <v>23</v>
      </c>
      <c r="G421" s="87" t="s">
        <v>49</v>
      </c>
      <c r="H421" s="60" t="s">
        <v>2492</v>
      </c>
      <c r="I421" s="20" t="s">
        <v>10</v>
      </c>
      <c r="J421" s="265">
        <f>D421/3900</f>
        <v>14.358974358974359</v>
      </c>
      <c r="K421" s="87"/>
      <c r="L421" s="90">
        <f>D421*K421</f>
        <v>0</v>
      </c>
      <c r="M421" s="116"/>
      <c r="O421" s="80"/>
    </row>
    <row r="422" spans="1:15" ht="16" customHeight="1">
      <c r="A422" s="214" t="s">
        <v>2649</v>
      </c>
      <c r="B422" s="108" t="s">
        <v>2801</v>
      </c>
      <c r="C422" s="102" t="s">
        <v>199</v>
      </c>
      <c r="D422" s="244">
        <v>54000</v>
      </c>
      <c r="E422" s="87" t="s">
        <v>115</v>
      </c>
      <c r="F422" s="87" t="s">
        <v>23</v>
      </c>
      <c r="G422" s="87" t="s">
        <v>49</v>
      </c>
      <c r="H422" s="60" t="s">
        <v>282</v>
      </c>
      <c r="I422" s="89" t="s">
        <v>10</v>
      </c>
      <c r="J422" s="265">
        <f>D422/3900</f>
        <v>13.846153846153847</v>
      </c>
      <c r="K422" s="87"/>
      <c r="L422" s="90">
        <f>D422*K422</f>
        <v>0</v>
      </c>
      <c r="M422" s="116"/>
      <c r="O422" s="80"/>
    </row>
    <row r="423" spans="1:15" ht="16" customHeight="1">
      <c r="A423" s="214" t="s">
        <v>2649</v>
      </c>
      <c r="B423" s="156" t="s">
        <v>2650</v>
      </c>
      <c r="C423" s="157" t="s">
        <v>2528</v>
      </c>
      <c r="D423" s="244">
        <v>69000</v>
      </c>
      <c r="E423" s="237" t="s">
        <v>115</v>
      </c>
      <c r="F423" s="237" t="s">
        <v>23</v>
      </c>
      <c r="G423" s="87" t="s">
        <v>49</v>
      </c>
      <c r="H423" s="99" t="s">
        <v>2651</v>
      </c>
      <c r="I423" s="175" t="s">
        <v>10</v>
      </c>
      <c r="J423" s="265">
        <f>D423/3900</f>
        <v>17.692307692307693</v>
      </c>
      <c r="K423" s="87"/>
      <c r="L423" s="90">
        <f>D423*K423</f>
        <v>0</v>
      </c>
      <c r="M423" s="116"/>
      <c r="O423" s="80"/>
    </row>
    <row r="424" spans="1:15" ht="16" customHeight="1">
      <c r="A424" s="215" t="s">
        <v>639</v>
      </c>
      <c r="B424" s="156" t="s">
        <v>888</v>
      </c>
      <c r="C424" s="102" t="s">
        <v>95</v>
      </c>
      <c r="D424" s="247">
        <v>58000</v>
      </c>
      <c r="E424" s="237" t="s">
        <v>616</v>
      </c>
      <c r="F424" s="237" t="s">
        <v>39</v>
      </c>
      <c r="G424" s="87" t="s">
        <v>105</v>
      </c>
      <c r="H424" s="301" t="s">
        <v>889</v>
      </c>
      <c r="I424" s="279" t="s">
        <v>10</v>
      </c>
      <c r="J424" s="265">
        <f>D424/3900</f>
        <v>14.871794871794872</v>
      </c>
      <c r="K424" s="87"/>
      <c r="L424" s="90">
        <f>D424*K424</f>
        <v>0</v>
      </c>
      <c r="M424" s="116"/>
      <c r="O424" s="80"/>
    </row>
    <row r="425" spans="1:15" ht="16" customHeight="1">
      <c r="A425" s="217" t="s">
        <v>635</v>
      </c>
      <c r="B425" s="108" t="s">
        <v>636</v>
      </c>
      <c r="C425" s="102" t="s">
        <v>95</v>
      </c>
      <c r="D425" s="244">
        <v>29000</v>
      </c>
      <c r="E425" s="87" t="s">
        <v>376</v>
      </c>
      <c r="F425" s="87" t="s">
        <v>11</v>
      </c>
      <c r="G425" s="87" t="s">
        <v>49</v>
      </c>
      <c r="H425" s="60" t="s">
        <v>637</v>
      </c>
      <c r="I425" s="274" t="s">
        <v>10</v>
      </c>
      <c r="J425" s="265">
        <f>D425/3900</f>
        <v>7.4358974358974361</v>
      </c>
      <c r="K425" s="87"/>
      <c r="L425" s="90">
        <f>D425*K425</f>
        <v>0</v>
      </c>
      <c r="M425" s="116"/>
      <c r="O425" s="80"/>
    </row>
    <row r="426" spans="1:15" ht="15" customHeight="1">
      <c r="A426" s="217" t="s">
        <v>2390</v>
      </c>
      <c r="B426" s="292" t="s">
        <v>2019</v>
      </c>
      <c r="C426" s="102" t="s">
        <v>198</v>
      </c>
      <c r="D426" s="243">
        <v>58000</v>
      </c>
      <c r="E426" s="299" t="s">
        <v>2005</v>
      </c>
      <c r="F426" s="299" t="s">
        <v>39</v>
      </c>
      <c r="G426" s="87" t="s">
        <v>67</v>
      </c>
      <c r="H426" s="295" t="s">
        <v>2020</v>
      </c>
      <c r="I426" s="302" t="s">
        <v>10</v>
      </c>
      <c r="J426" s="265">
        <f>D426/3900</f>
        <v>14.871794871794872</v>
      </c>
      <c r="K426" s="87"/>
      <c r="L426" s="90">
        <f>D426*K426</f>
        <v>0</v>
      </c>
      <c r="M426" s="116"/>
      <c r="O426" s="80"/>
    </row>
    <row r="427" spans="1:15" ht="16" customHeight="1">
      <c r="A427" s="217" t="s">
        <v>296</v>
      </c>
      <c r="B427" s="79" t="s">
        <v>295</v>
      </c>
      <c r="C427" s="16" t="s">
        <v>1</v>
      </c>
      <c r="D427" s="244">
        <v>38000</v>
      </c>
      <c r="E427" s="238" t="s">
        <v>961</v>
      </c>
      <c r="F427" s="87" t="s">
        <v>297</v>
      </c>
      <c r="G427" s="87" t="s">
        <v>49</v>
      </c>
      <c r="H427" s="60" t="s">
        <v>59</v>
      </c>
      <c r="I427" s="274" t="s">
        <v>10</v>
      </c>
      <c r="J427" s="265">
        <f>D427/3900</f>
        <v>9.7435897435897427</v>
      </c>
      <c r="K427" s="87"/>
      <c r="L427" s="90">
        <f>D427*K427</f>
        <v>0</v>
      </c>
      <c r="M427" s="116"/>
      <c r="O427" s="80"/>
    </row>
    <row r="428" spans="1:15" ht="16" customHeight="1">
      <c r="A428" s="214" t="s">
        <v>431</v>
      </c>
      <c r="B428" s="156" t="s">
        <v>875</v>
      </c>
      <c r="C428" s="102" t="s">
        <v>1</v>
      </c>
      <c r="D428" s="244">
        <v>49000</v>
      </c>
      <c r="E428" s="237" t="s">
        <v>1682</v>
      </c>
      <c r="F428" s="237" t="s">
        <v>25</v>
      </c>
      <c r="G428" s="87" t="s">
        <v>49</v>
      </c>
      <c r="H428" s="99" t="s">
        <v>876</v>
      </c>
      <c r="I428" s="313" t="s">
        <v>10</v>
      </c>
      <c r="J428" s="265">
        <f>D428/3900</f>
        <v>12.564102564102564</v>
      </c>
      <c r="K428" s="87"/>
      <c r="L428" s="90">
        <f>D428*K428</f>
        <v>0</v>
      </c>
      <c r="M428" s="116"/>
      <c r="O428" s="80"/>
    </row>
    <row r="429" spans="1:15" ht="16" customHeight="1">
      <c r="A429" s="217" t="s">
        <v>1936</v>
      </c>
      <c r="B429" s="290" t="s">
        <v>2017</v>
      </c>
      <c r="C429" s="157" t="s">
        <v>1</v>
      </c>
      <c r="D429" s="244">
        <v>54000</v>
      </c>
      <c r="E429" s="300" t="s">
        <v>2005</v>
      </c>
      <c r="F429" s="300" t="s">
        <v>80</v>
      </c>
      <c r="G429" s="87" t="s">
        <v>49</v>
      </c>
      <c r="H429" s="99" t="s">
        <v>2018</v>
      </c>
      <c r="I429" s="318" t="s">
        <v>10</v>
      </c>
      <c r="J429" s="265">
        <f>D429/3900</f>
        <v>13.846153846153847</v>
      </c>
      <c r="K429" s="87"/>
      <c r="L429" s="90">
        <f>D429*K429</f>
        <v>0</v>
      </c>
      <c r="M429" s="116"/>
      <c r="O429" s="80"/>
    </row>
    <row r="430" spans="1:15" ht="16" customHeight="1">
      <c r="A430" s="214" t="s">
        <v>1573</v>
      </c>
      <c r="B430" s="101" t="s">
        <v>1590</v>
      </c>
      <c r="C430" s="16" t="s">
        <v>1</v>
      </c>
      <c r="D430" s="244">
        <v>49000</v>
      </c>
      <c r="E430" s="87" t="s">
        <v>1521</v>
      </c>
      <c r="F430" s="87" t="s">
        <v>107</v>
      </c>
      <c r="G430" s="87" t="s">
        <v>1042</v>
      </c>
      <c r="H430" s="60" t="s">
        <v>265</v>
      </c>
      <c r="I430" s="275" t="s">
        <v>10</v>
      </c>
      <c r="J430" s="265">
        <f>D430/3900</f>
        <v>12.564102564102564</v>
      </c>
      <c r="K430" s="87"/>
      <c r="L430" s="90">
        <f>D430*K430</f>
        <v>0</v>
      </c>
      <c r="M430" s="116"/>
      <c r="O430" s="80"/>
    </row>
    <row r="431" spans="1:15" ht="16" customHeight="1">
      <c r="A431" s="215" t="s">
        <v>558</v>
      </c>
      <c r="B431" s="32" t="s">
        <v>559</v>
      </c>
      <c r="C431" s="16" t="s">
        <v>1</v>
      </c>
      <c r="D431" s="244">
        <v>34000</v>
      </c>
      <c r="E431" s="87" t="s">
        <v>2476</v>
      </c>
      <c r="F431" s="87" t="s">
        <v>23</v>
      </c>
      <c r="G431" s="87" t="s">
        <v>49</v>
      </c>
      <c r="H431" s="60" t="s">
        <v>92</v>
      </c>
      <c r="I431" s="272" t="s">
        <v>10</v>
      </c>
      <c r="J431" s="265">
        <f>D431/3900</f>
        <v>8.7179487179487172</v>
      </c>
      <c r="K431" s="87"/>
      <c r="L431" s="90">
        <f>D431*K431</f>
        <v>0</v>
      </c>
      <c r="M431" s="116"/>
      <c r="O431" s="80"/>
    </row>
    <row r="432" spans="1:15" ht="16" customHeight="1">
      <c r="A432" s="214" t="s">
        <v>854</v>
      </c>
      <c r="B432" s="156" t="s">
        <v>855</v>
      </c>
      <c r="C432" s="157" t="s">
        <v>1</v>
      </c>
      <c r="D432" s="244">
        <v>40000</v>
      </c>
      <c r="E432" s="237" t="s">
        <v>656</v>
      </c>
      <c r="F432" s="237" t="s">
        <v>30</v>
      </c>
      <c r="G432" s="87" t="s">
        <v>49</v>
      </c>
      <c r="H432" s="99" t="s">
        <v>842</v>
      </c>
      <c r="I432" s="313" t="s">
        <v>10</v>
      </c>
      <c r="J432" s="265">
        <f>D432/3900</f>
        <v>10.256410256410257</v>
      </c>
      <c r="K432" s="87"/>
      <c r="L432" s="90">
        <f>D432*K432</f>
        <v>0</v>
      </c>
      <c r="M432" s="116"/>
      <c r="O432" s="80"/>
    </row>
    <row r="433" spans="1:15" ht="16" customHeight="1">
      <c r="A433" s="214" t="s">
        <v>1393</v>
      </c>
      <c r="B433" s="156" t="s">
        <v>1394</v>
      </c>
      <c r="C433" s="157" t="s">
        <v>199</v>
      </c>
      <c r="D433" s="244">
        <v>26000</v>
      </c>
      <c r="E433" s="237" t="s">
        <v>376</v>
      </c>
      <c r="F433" s="237" t="s">
        <v>60</v>
      </c>
      <c r="G433" s="285" t="s">
        <v>34</v>
      </c>
      <c r="H433" s="99" t="s">
        <v>1395</v>
      </c>
      <c r="I433" s="319" t="s">
        <v>10</v>
      </c>
      <c r="J433" s="265">
        <f>D433/3900</f>
        <v>6.666666666666667</v>
      </c>
      <c r="K433" s="87"/>
      <c r="L433" s="90">
        <f>D433*K433</f>
        <v>0</v>
      </c>
      <c r="M433" s="116"/>
      <c r="O433" s="80"/>
    </row>
    <row r="434" spans="1:15" ht="16" customHeight="1">
      <c r="A434" s="217" t="s">
        <v>1103</v>
      </c>
      <c r="B434" s="230" t="s">
        <v>1104</v>
      </c>
      <c r="C434" s="157" t="s">
        <v>1</v>
      </c>
      <c r="D434" s="247">
        <v>46000</v>
      </c>
      <c r="E434" s="237" t="s">
        <v>115</v>
      </c>
      <c r="F434" s="237" t="s">
        <v>29</v>
      </c>
      <c r="G434" s="87" t="s">
        <v>49</v>
      </c>
      <c r="H434" s="99" t="s">
        <v>1083</v>
      </c>
      <c r="I434" s="313" t="s">
        <v>10</v>
      </c>
      <c r="J434" s="265">
        <f>D434/3900</f>
        <v>11.794871794871796</v>
      </c>
      <c r="K434" s="87"/>
      <c r="L434" s="90">
        <f>D434*K434</f>
        <v>0</v>
      </c>
      <c r="M434" s="116"/>
      <c r="O434" s="80"/>
    </row>
    <row r="435" spans="1:15" ht="16" customHeight="1">
      <c r="A435" s="214" t="s">
        <v>3051</v>
      </c>
      <c r="B435" s="137" t="s">
        <v>3052</v>
      </c>
      <c r="C435" s="102" t="s">
        <v>1</v>
      </c>
      <c r="D435" s="244">
        <v>48000</v>
      </c>
      <c r="E435" s="87" t="s">
        <v>102</v>
      </c>
      <c r="F435" s="87" t="s">
        <v>69</v>
      </c>
      <c r="G435" s="87" t="s">
        <v>49</v>
      </c>
      <c r="H435" s="60" t="s">
        <v>3053</v>
      </c>
      <c r="I435" s="436" t="s">
        <v>10</v>
      </c>
      <c r="J435" s="265">
        <f>D435/3900</f>
        <v>12.307692307692308</v>
      </c>
      <c r="K435" s="87"/>
      <c r="L435" s="90">
        <f>D435*K435</f>
        <v>0</v>
      </c>
      <c r="M435" s="116"/>
      <c r="O435" s="80"/>
    </row>
    <row r="436" spans="1:15" ht="16" customHeight="1">
      <c r="A436" s="214" t="s">
        <v>1030</v>
      </c>
      <c r="B436" s="156" t="s">
        <v>1031</v>
      </c>
      <c r="C436" s="102" t="s">
        <v>198</v>
      </c>
      <c r="D436" s="244">
        <v>59000</v>
      </c>
      <c r="E436" s="87" t="s">
        <v>569</v>
      </c>
      <c r="F436" s="87" t="s">
        <v>39</v>
      </c>
      <c r="G436" s="87" t="s">
        <v>1757</v>
      </c>
      <c r="H436" s="99" t="s">
        <v>1758</v>
      </c>
      <c r="I436" s="279" t="s">
        <v>10</v>
      </c>
      <c r="J436" s="265">
        <f>D436/3900</f>
        <v>15.128205128205128</v>
      </c>
      <c r="K436" s="87"/>
      <c r="L436" s="90">
        <f>D436*K436</f>
        <v>0</v>
      </c>
      <c r="M436" s="116"/>
      <c r="O436" s="80"/>
    </row>
    <row r="437" spans="1:15" ht="16" customHeight="1">
      <c r="A437" s="215" t="s">
        <v>1116</v>
      </c>
      <c r="B437" s="156" t="s">
        <v>1117</v>
      </c>
      <c r="C437" s="157" t="s">
        <v>1</v>
      </c>
      <c r="D437" s="244">
        <v>44000</v>
      </c>
      <c r="E437" s="87" t="s">
        <v>115</v>
      </c>
      <c r="F437" s="237" t="s">
        <v>29</v>
      </c>
      <c r="G437" s="87" t="s">
        <v>75</v>
      </c>
      <c r="H437" s="99" t="s">
        <v>1118</v>
      </c>
      <c r="I437" s="313" t="s">
        <v>10</v>
      </c>
      <c r="J437" s="265">
        <f>D437/3900</f>
        <v>11.282051282051283</v>
      </c>
      <c r="K437" s="87"/>
      <c r="L437" s="90">
        <f>D437*K437</f>
        <v>0</v>
      </c>
      <c r="M437" s="116"/>
      <c r="O437" s="80"/>
    </row>
    <row r="438" spans="1:15" ht="15" customHeight="1">
      <c r="A438" s="215" t="s">
        <v>1858</v>
      </c>
      <c r="B438" s="108" t="s">
        <v>1859</v>
      </c>
      <c r="C438" s="102" t="s">
        <v>199</v>
      </c>
      <c r="D438" s="243">
        <v>62000</v>
      </c>
      <c r="E438" s="87" t="s">
        <v>1729</v>
      </c>
      <c r="F438" s="87" t="s">
        <v>29</v>
      </c>
      <c r="G438" s="87" t="s">
        <v>75</v>
      </c>
      <c r="H438" s="60" t="s">
        <v>1860</v>
      </c>
      <c r="I438" s="274" t="s">
        <v>10</v>
      </c>
      <c r="J438" s="265">
        <f>D438/3900</f>
        <v>15.897435897435898</v>
      </c>
      <c r="K438" s="87"/>
      <c r="L438" s="90">
        <f>D438*K438</f>
        <v>0</v>
      </c>
      <c r="M438" s="116"/>
      <c r="O438" s="80"/>
    </row>
    <row r="439" spans="1:15" ht="16" customHeight="1">
      <c r="A439" s="214" t="s">
        <v>2118</v>
      </c>
      <c r="B439" s="101" t="s">
        <v>2119</v>
      </c>
      <c r="C439" s="102" t="s">
        <v>95</v>
      </c>
      <c r="D439" s="243">
        <v>46000</v>
      </c>
      <c r="E439" s="87" t="s">
        <v>115</v>
      </c>
      <c r="F439" s="87" t="s">
        <v>21</v>
      </c>
      <c r="G439" s="87" t="s">
        <v>1043</v>
      </c>
      <c r="H439" s="60" t="s">
        <v>2120</v>
      </c>
      <c r="I439" s="372" t="s">
        <v>10</v>
      </c>
      <c r="J439" s="265">
        <f>D439/3900</f>
        <v>11.794871794871796</v>
      </c>
      <c r="K439" s="87"/>
      <c r="L439" s="90">
        <f>D439*K439</f>
        <v>0</v>
      </c>
      <c r="M439" s="116"/>
      <c r="O439" s="80"/>
    </row>
    <row r="440" spans="1:15" ht="16" customHeight="1">
      <c r="A440" s="214" t="s">
        <v>2875</v>
      </c>
      <c r="B440" s="156" t="s">
        <v>2876</v>
      </c>
      <c r="C440" s="170" t="s">
        <v>1</v>
      </c>
      <c r="D440" s="244">
        <v>59000</v>
      </c>
      <c r="E440" s="87" t="s">
        <v>692</v>
      </c>
      <c r="F440" s="237" t="s">
        <v>31</v>
      </c>
      <c r="G440" s="87" t="s">
        <v>49</v>
      </c>
      <c r="H440" s="99" t="s">
        <v>1940</v>
      </c>
      <c r="I440" s="109" t="s">
        <v>10</v>
      </c>
      <c r="J440" s="265">
        <f>D440/3900</f>
        <v>15.128205128205128</v>
      </c>
      <c r="K440" s="87"/>
      <c r="L440" s="90">
        <f>D440*K440</f>
        <v>0</v>
      </c>
      <c r="M440" s="116"/>
      <c r="O440" s="80"/>
    </row>
    <row r="441" spans="1:15" ht="16" customHeight="1">
      <c r="A441" s="214" t="s">
        <v>1310</v>
      </c>
      <c r="B441" s="101" t="s">
        <v>1311</v>
      </c>
      <c r="C441" s="102" t="s">
        <v>1</v>
      </c>
      <c r="D441" s="244">
        <v>44000</v>
      </c>
      <c r="E441" s="87" t="s">
        <v>1729</v>
      </c>
      <c r="F441" s="87" t="s">
        <v>25</v>
      </c>
      <c r="G441" s="87" t="s">
        <v>1242</v>
      </c>
      <c r="H441" s="60" t="s">
        <v>1312</v>
      </c>
      <c r="I441" s="274" t="s">
        <v>10</v>
      </c>
      <c r="J441" s="265">
        <f>D441/3900</f>
        <v>11.282051282051283</v>
      </c>
      <c r="K441" s="87"/>
      <c r="L441" s="90">
        <f>D441*K441</f>
        <v>0</v>
      </c>
      <c r="M441" s="116"/>
      <c r="O441" s="80"/>
    </row>
    <row r="442" spans="1:15" ht="16" customHeight="1">
      <c r="A442" s="214" t="s">
        <v>155</v>
      </c>
      <c r="B442" s="261" t="s">
        <v>156</v>
      </c>
      <c r="C442" s="170" t="s">
        <v>1</v>
      </c>
      <c r="D442" s="244">
        <v>22000</v>
      </c>
      <c r="E442" s="237" t="s">
        <v>142</v>
      </c>
      <c r="F442" s="237" t="s">
        <v>11</v>
      </c>
      <c r="G442" s="87" t="s">
        <v>1455</v>
      </c>
      <c r="H442" s="99" t="s">
        <v>1702</v>
      </c>
      <c r="I442" s="313" t="s">
        <v>10</v>
      </c>
      <c r="J442" s="265">
        <f>D442/3900</f>
        <v>5.6410256410256414</v>
      </c>
      <c r="K442" s="87"/>
      <c r="L442" s="90">
        <f>D442*K442</f>
        <v>0</v>
      </c>
      <c r="M442" s="116"/>
      <c r="O442" s="80"/>
    </row>
    <row r="443" spans="1:15" ht="16" customHeight="1">
      <c r="A443" s="214" t="s">
        <v>624</v>
      </c>
      <c r="B443" s="398">
        <v>0.46597222222222223</v>
      </c>
      <c r="C443" s="170" t="s">
        <v>1</v>
      </c>
      <c r="D443" s="244">
        <v>44000</v>
      </c>
      <c r="E443" s="87" t="s">
        <v>489</v>
      </c>
      <c r="F443" s="237" t="s">
        <v>69</v>
      </c>
      <c r="G443" s="237" t="s">
        <v>75</v>
      </c>
      <c r="H443" s="60" t="s">
        <v>625</v>
      </c>
      <c r="I443" s="279" t="s">
        <v>10</v>
      </c>
      <c r="J443" s="265">
        <f>D443/3900</f>
        <v>11.282051282051283</v>
      </c>
      <c r="K443" s="87"/>
      <c r="L443" s="90">
        <f>D443*K443</f>
        <v>0</v>
      </c>
      <c r="M443" s="116"/>
      <c r="O443" s="80"/>
    </row>
    <row r="444" spans="1:15" ht="16" customHeight="1">
      <c r="A444" s="217" t="s">
        <v>478</v>
      </c>
      <c r="B444" s="103" t="s">
        <v>479</v>
      </c>
      <c r="C444" s="16" t="s">
        <v>198</v>
      </c>
      <c r="D444" s="244">
        <v>42000</v>
      </c>
      <c r="E444" s="87" t="s">
        <v>480</v>
      </c>
      <c r="F444" s="87" t="s">
        <v>22</v>
      </c>
      <c r="G444" s="87" t="s">
        <v>75</v>
      </c>
      <c r="H444" s="60" t="s">
        <v>940</v>
      </c>
      <c r="I444" s="274" t="s">
        <v>10</v>
      </c>
      <c r="J444" s="265">
        <f>D444/3900</f>
        <v>10.76923076923077</v>
      </c>
      <c r="K444" s="87"/>
      <c r="L444" s="90">
        <f>D444*K444</f>
        <v>0</v>
      </c>
      <c r="M444" s="116"/>
      <c r="O444" s="80"/>
    </row>
    <row r="445" spans="1:15" ht="16" customHeight="1">
      <c r="A445" s="215" t="s">
        <v>1545</v>
      </c>
      <c r="B445" s="230" t="s">
        <v>1547</v>
      </c>
      <c r="C445" s="157" t="s">
        <v>95</v>
      </c>
      <c r="D445" s="244">
        <v>44000</v>
      </c>
      <c r="E445" s="87" t="s">
        <v>470</v>
      </c>
      <c r="F445" s="237" t="s">
        <v>25</v>
      </c>
      <c r="G445" s="87" t="s">
        <v>1546</v>
      </c>
      <c r="H445" s="99" t="s">
        <v>1548</v>
      </c>
      <c r="I445" s="279" t="s">
        <v>10</v>
      </c>
      <c r="J445" s="265">
        <f>D445/3900</f>
        <v>11.282051282051283</v>
      </c>
      <c r="K445" s="87"/>
      <c r="L445" s="90">
        <f>D445*K445</f>
        <v>0</v>
      </c>
      <c r="M445" s="116"/>
      <c r="O445" s="80"/>
    </row>
    <row r="446" spans="1:15" ht="16" customHeight="1">
      <c r="A446" s="214" t="s">
        <v>119</v>
      </c>
      <c r="B446" s="101" t="s">
        <v>2654</v>
      </c>
      <c r="C446" s="102" t="s">
        <v>1</v>
      </c>
      <c r="D446" s="243">
        <v>49000</v>
      </c>
      <c r="E446" s="87" t="s">
        <v>115</v>
      </c>
      <c r="F446" s="87" t="s">
        <v>29</v>
      </c>
      <c r="G446" s="87" t="s">
        <v>1052</v>
      </c>
      <c r="H446" s="60" t="s">
        <v>206</v>
      </c>
      <c r="I446" s="275" t="s">
        <v>10</v>
      </c>
      <c r="J446" s="265">
        <f>D446/3900</f>
        <v>12.564102564102564</v>
      </c>
      <c r="K446" s="87"/>
      <c r="L446" s="90">
        <f>D446*K446</f>
        <v>0</v>
      </c>
      <c r="M446" s="116"/>
      <c r="O446" s="80"/>
    </row>
    <row r="447" spans="1:15" ht="16" customHeight="1">
      <c r="A447" s="215" t="s">
        <v>1119</v>
      </c>
      <c r="B447" s="101" t="s">
        <v>1120</v>
      </c>
      <c r="C447" s="157" t="s">
        <v>95</v>
      </c>
      <c r="D447" s="243">
        <v>49000</v>
      </c>
      <c r="E447" s="87" t="s">
        <v>115</v>
      </c>
      <c r="F447" s="87" t="s">
        <v>60</v>
      </c>
      <c r="G447" s="87" t="s">
        <v>1121</v>
      </c>
      <c r="H447" s="60" t="s">
        <v>1122</v>
      </c>
      <c r="I447" s="272" t="s">
        <v>10</v>
      </c>
      <c r="J447" s="265">
        <f>D447/3900</f>
        <v>12.564102564102564</v>
      </c>
      <c r="K447" s="87"/>
      <c r="L447" s="90">
        <f>D447*K447</f>
        <v>0</v>
      </c>
      <c r="M447" s="116"/>
      <c r="O447" s="80"/>
    </row>
    <row r="448" spans="1:15" ht="16" customHeight="1">
      <c r="A448" s="217" t="s">
        <v>673</v>
      </c>
      <c r="B448" s="103" t="s">
        <v>674</v>
      </c>
      <c r="C448" s="102" t="s">
        <v>199</v>
      </c>
      <c r="D448" s="244">
        <v>28000</v>
      </c>
      <c r="E448" s="87" t="s">
        <v>376</v>
      </c>
      <c r="F448" s="87" t="s">
        <v>23</v>
      </c>
      <c r="G448" s="87" t="s">
        <v>49</v>
      </c>
      <c r="H448" s="60" t="s">
        <v>675</v>
      </c>
      <c r="I448" s="274" t="s">
        <v>10</v>
      </c>
      <c r="J448" s="265">
        <f>D448/3900</f>
        <v>7.1794871794871797</v>
      </c>
      <c r="K448" s="87"/>
      <c r="L448" s="90">
        <f>D448*K448</f>
        <v>0</v>
      </c>
      <c r="M448" s="116"/>
      <c r="O448" s="80"/>
    </row>
    <row r="449" spans="1:15" ht="16" customHeight="1">
      <c r="A449" s="214" t="s">
        <v>866</v>
      </c>
      <c r="B449" s="156" t="s">
        <v>867</v>
      </c>
      <c r="C449" s="102" t="s">
        <v>95</v>
      </c>
      <c r="D449" s="244">
        <v>35000</v>
      </c>
      <c r="E449" s="87" t="s">
        <v>376</v>
      </c>
      <c r="F449" s="237" t="s">
        <v>581</v>
      </c>
      <c r="G449" s="87" t="s">
        <v>1084</v>
      </c>
      <c r="H449" s="99" t="s">
        <v>868</v>
      </c>
      <c r="I449" s="279" t="s">
        <v>10</v>
      </c>
      <c r="J449" s="265">
        <f>D449/3900</f>
        <v>8.9743589743589745</v>
      </c>
      <c r="K449" s="87"/>
      <c r="L449" s="90">
        <f>D449*K449</f>
        <v>0</v>
      </c>
      <c r="M449" s="116"/>
      <c r="O449" s="80"/>
    </row>
    <row r="450" spans="1:15" ht="16" customHeight="1">
      <c r="A450" s="214" t="s">
        <v>866</v>
      </c>
      <c r="B450" s="156" t="s">
        <v>870</v>
      </c>
      <c r="C450" s="157" t="s">
        <v>95</v>
      </c>
      <c r="D450" s="244">
        <v>28000</v>
      </c>
      <c r="E450" s="237" t="s">
        <v>376</v>
      </c>
      <c r="F450" s="237" t="s">
        <v>581</v>
      </c>
      <c r="G450" s="87" t="s">
        <v>1084</v>
      </c>
      <c r="H450" s="99" t="s">
        <v>869</v>
      </c>
      <c r="I450" s="279" t="s">
        <v>10</v>
      </c>
      <c r="J450" s="265">
        <f>D450/3900</f>
        <v>7.1794871794871797</v>
      </c>
      <c r="K450" s="87"/>
      <c r="L450" s="90">
        <f>D450*K450</f>
        <v>0</v>
      </c>
      <c r="M450" s="116"/>
      <c r="O450" s="80"/>
    </row>
    <row r="451" spans="1:15" ht="16" customHeight="1">
      <c r="A451" s="214" t="s">
        <v>866</v>
      </c>
      <c r="B451" s="156" t="s">
        <v>2269</v>
      </c>
      <c r="C451" s="157" t="s">
        <v>95</v>
      </c>
      <c r="D451" s="244">
        <v>25000</v>
      </c>
      <c r="E451" s="237" t="s">
        <v>376</v>
      </c>
      <c r="F451" s="237" t="s">
        <v>581</v>
      </c>
      <c r="G451" s="87" t="s">
        <v>1084</v>
      </c>
      <c r="H451" s="99" t="s">
        <v>2270</v>
      </c>
      <c r="I451" s="279" t="s">
        <v>10</v>
      </c>
      <c r="J451" s="265">
        <f>D451/3900</f>
        <v>6.4102564102564106</v>
      </c>
      <c r="K451" s="87"/>
      <c r="L451" s="90">
        <f>D451*K451</f>
        <v>0</v>
      </c>
      <c r="M451" s="116"/>
      <c r="O451" s="80"/>
    </row>
    <row r="452" spans="1:15" ht="16" customHeight="1">
      <c r="A452" s="214" t="s">
        <v>310</v>
      </c>
      <c r="B452" s="62" t="s">
        <v>945</v>
      </c>
      <c r="C452" s="16" t="s">
        <v>261</v>
      </c>
      <c r="D452" s="244">
        <v>49000</v>
      </c>
      <c r="E452" s="87" t="s">
        <v>2476</v>
      </c>
      <c r="F452" s="87" t="s">
        <v>25</v>
      </c>
      <c r="G452" s="87" t="s">
        <v>1054</v>
      </c>
      <c r="H452" s="60" t="s">
        <v>946</v>
      </c>
      <c r="I452" s="279" t="s">
        <v>10</v>
      </c>
      <c r="J452" s="265">
        <f>D452/3900</f>
        <v>12.564102564102564</v>
      </c>
      <c r="K452" s="87"/>
      <c r="L452" s="90">
        <f>D452*K452</f>
        <v>0</v>
      </c>
      <c r="M452" s="116"/>
      <c r="O452" s="80"/>
    </row>
    <row r="453" spans="1:15" ht="16" customHeight="1">
      <c r="A453" s="217" t="s">
        <v>577</v>
      </c>
      <c r="B453" s="103" t="s">
        <v>578</v>
      </c>
      <c r="C453" s="102" t="s">
        <v>95</v>
      </c>
      <c r="D453" s="244">
        <v>26000</v>
      </c>
      <c r="E453" s="87" t="s">
        <v>376</v>
      </c>
      <c r="F453" s="87" t="s">
        <v>11</v>
      </c>
      <c r="G453" s="87" t="s">
        <v>49</v>
      </c>
      <c r="H453" s="60" t="s">
        <v>669</v>
      </c>
      <c r="I453" s="279" t="s">
        <v>10</v>
      </c>
      <c r="J453" s="265">
        <f>D453/3900</f>
        <v>6.666666666666667</v>
      </c>
      <c r="K453" s="87"/>
      <c r="L453" s="90">
        <f>D453*K453</f>
        <v>0</v>
      </c>
      <c r="M453" s="116"/>
      <c r="O453" s="80"/>
    </row>
    <row r="454" spans="1:15" ht="16" customHeight="1">
      <c r="A454" s="217" t="s">
        <v>687</v>
      </c>
      <c r="B454" s="101" t="s">
        <v>688</v>
      </c>
      <c r="C454" s="102" t="s">
        <v>95</v>
      </c>
      <c r="D454" s="244">
        <v>24000</v>
      </c>
      <c r="E454" s="87" t="s">
        <v>376</v>
      </c>
      <c r="F454" s="87" t="s">
        <v>11</v>
      </c>
      <c r="G454" s="87" t="s">
        <v>49</v>
      </c>
      <c r="H454" s="60" t="s">
        <v>689</v>
      </c>
      <c r="I454" s="273" t="s">
        <v>10</v>
      </c>
      <c r="J454" s="265">
        <f>D454/3900</f>
        <v>6.1538461538461542</v>
      </c>
      <c r="K454" s="87"/>
      <c r="L454" s="90">
        <f>D454*K454</f>
        <v>0</v>
      </c>
      <c r="M454" s="116"/>
      <c r="O454" s="80"/>
    </row>
    <row r="455" spans="1:15" ht="16" customHeight="1">
      <c r="A455" s="214" t="s">
        <v>1607</v>
      </c>
      <c r="B455" s="156" t="s">
        <v>1608</v>
      </c>
      <c r="C455" s="157" t="s">
        <v>1</v>
      </c>
      <c r="D455" s="244">
        <v>39000</v>
      </c>
      <c r="E455" s="87" t="s">
        <v>1600</v>
      </c>
      <c r="F455" s="237" t="s">
        <v>58</v>
      </c>
      <c r="G455" s="87" t="s">
        <v>49</v>
      </c>
      <c r="H455" s="60" t="s">
        <v>1609</v>
      </c>
      <c r="I455" s="279" t="s">
        <v>10</v>
      </c>
      <c r="J455" s="265">
        <f>D455/3900</f>
        <v>10</v>
      </c>
      <c r="K455" s="87"/>
      <c r="L455" s="90">
        <f>D455*K455</f>
        <v>0</v>
      </c>
      <c r="M455" s="116"/>
      <c r="O455" s="80"/>
    </row>
    <row r="456" spans="1:15" ht="16" customHeight="1">
      <c r="A456" s="217" t="s">
        <v>560</v>
      </c>
      <c r="B456" s="101" t="s">
        <v>561</v>
      </c>
      <c r="C456" s="102" t="s">
        <v>95</v>
      </c>
      <c r="D456" s="243">
        <v>39000</v>
      </c>
      <c r="E456" s="87" t="s">
        <v>2476</v>
      </c>
      <c r="F456" s="87" t="s">
        <v>517</v>
      </c>
      <c r="G456" s="87" t="s">
        <v>1041</v>
      </c>
      <c r="H456" s="60" t="s">
        <v>562</v>
      </c>
      <c r="I456" s="273" t="s">
        <v>10</v>
      </c>
      <c r="J456" s="265">
        <f>D456/3900</f>
        <v>10</v>
      </c>
      <c r="K456" s="87"/>
      <c r="L456" s="90">
        <f>D456*K456</f>
        <v>0</v>
      </c>
      <c r="M456" s="116"/>
      <c r="O456" s="80"/>
    </row>
    <row r="457" spans="1:15" ht="16" customHeight="1">
      <c r="A457" s="217" t="s">
        <v>1980</v>
      </c>
      <c r="B457" s="108" t="s">
        <v>1981</v>
      </c>
      <c r="C457" s="102" t="s">
        <v>95</v>
      </c>
      <c r="D457" s="244">
        <v>35000</v>
      </c>
      <c r="E457" s="87" t="s">
        <v>381</v>
      </c>
      <c r="F457" s="87" t="s">
        <v>21</v>
      </c>
      <c r="G457" s="87" t="s">
        <v>1515</v>
      </c>
      <c r="H457" s="88" t="s">
        <v>1224</v>
      </c>
      <c r="I457" s="274" t="s">
        <v>10</v>
      </c>
      <c r="J457" s="265">
        <f>D457/3900</f>
        <v>8.9743589743589745</v>
      </c>
      <c r="K457" s="87"/>
      <c r="L457" s="90">
        <f>D457*K457</f>
        <v>0</v>
      </c>
      <c r="M457" s="116"/>
      <c r="O457" s="80"/>
    </row>
    <row r="458" spans="1:15" ht="16" customHeight="1">
      <c r="A458" s="216" t="s">
        <v>929</v>
      </c>
      <c r="B458" s="101" t="s">
        <v>930</v>
      </c>
      <c r="C458" s="102" t="s">
        <v>1</v>
      </c>
      <c r="D458" s="243">
        <v>18000</v>
      </c>
      <c r="E458" s="87" t="s">
        <v>376</v>
      </c>
      <c r="F458" s="87" t="s">
        <v>11</v>
      </c>
      <c r="G458" s="87" t="s">
        <v>1041</v>
      </c>
      <c r="H458" s="60" t="s">
        <v>931</v>
      </c>
      <c r="I458" s="272" t="s">
        <v>10</v>
      </c>
      <c r="J458" s="265">
        <f>D458/3900</f>
        <v>4.615384615384615</v>
      </c>
      <c r="K458" s="87"/>
      <c r="L458" s="90">
        <f>D458*K458</f>
        <v>0</v>
      </c>
      <c r="M458" s="116"/>
      <c r="O458" s="80"/>
    </row>
    <row r="459" spans="1:15" ht="16" customHeight="1">
      <c r="A459" s="214" t="s">
        <v>284</v>
      </c>
      <c r="B459" s="156" t="s">
        <v>283</v>
      </c>
      <c r="C459" s="157" t="s">
        <v>199</v>
      </c>
      <c r="D459" s="243">
        <v>36000</v>
      </c>
      <c r="E459" s="87" t="s">
        <v>281</v>
      </c>
      <c r="F459" s="237" t="s">
        <v>25</v>
      </c>
      <c r="G459" s="87" t="s">
        <v>49</v>
      </c>
      <c r="H459" s="99" t="s">
        <v>49</v>
      </c>
      <c r="I459" s="279" t="s">
        <v>10</v>
      </c>
      <c r="J459" s="265">
        <f>D459/3900</f>
        <v>9.2307692307692299</v>
      </c>
      <c r="K459" s="87"/>
      <c r="L459" s="90">
        <f>D459*K459</f>
        <v>0</v>
      </c>
      <c r="M459" s="116"/>
      <c r="O459" s="80"/>
    </row>
    <row r="460" spans="1:15" ht="16" customHeight="1">
      <c r="A460" s="214" t="s">
        <v>1313</v>
      </c>
      <c r="B460" s="156" t="s">
        <v>1314</v>
      </c>
      <c r="C460" s="102" t="s">
        <v>1315</v>
      </c>
      <c r="D460" s="244">
        <v>89000</v>
      </c>
      <c r="E460" s="87" t="s">
        <v>1729</v>
      </c>
      <c r="F460" s="87" t="s">
        <v>29</v>
      </c>
      <c r="G460" s="87" t="s">
        <v>75</v>
      </c>
      <c r="H460" s="99" t="s">
        <v>1316</v>
      </c>
      <c r="I460" s="279" t="s">
        <v>10</v>
      </c>
      <c r="J460" s="265">
        <f>D460/3900</f>
        <v>22.820512820512821</v>
      </c>
      <c r="K460" s="87"/>
      <c r="L460" s="90">
        <f>D460*K460</f>
        <v>0</v>
      </c>
      <c r="M460" s="116"/>
      <c r="O460" s="80"/>
    </row>
    <row r="461" spans="1:15" ht="16" customHeight="1">
      <c r="A461" s="214" t="s">
        <v>1313</v>
      </c>
      <c r="B461" s="156" t="s">
        <v>2235</v>
      </c>
      <c r="C461" s="365" t="s">
        <v>108</v>
      </c>
      <c r="D461" s="244">
        <v>59000</v>
      </c>
      <c r="E461" s="300" t="s">
        <v>227</v>
      </c>
      <c r="F461" s="237" t="s">
        <v>29</v>
      </c>
      <c r="G461" s="87" t="s">
        <v>75</v>
      </c>
      <c r="H461" s="99" t="s">
        <v>2236</v>
      </c>
      <c r="I461" s="318" t="s">
        <v>10</v>
      </c>
      <c r="J461" s="265">
        <f>D461/3900</f>
        <v>15.128205128205128</v>
      </c>
      <c r="K461" s="87"/>
      <c r="L461" s="90">
        <f>D461*K461</f>
        <v>0</v>
      </c>
      <c r="M461" s="116"/>
      <c r="O461" s="80"/>
    </row>
    <row r="462" spans="1:15" ht="16" customHeight="1">
      <c r="A462" s="214" t="s">
        <v>1313</v>
      </c>
      <c r="B462" s="108" t="s">
        <v>2658</v>
      </c>
      <c r="C462" s="102" t="s">
        <v>2905</v>
      </c>
      <c r="D462" s="244">
        <v>49000</v>
      </c>
      <c r="E462" s="237" t="s">
        <v>1729</v>
      </c>
      <c r="F462" s="87" t="s">
        <v>29</v>
      </c>
      <c r="G462" s="87" t="s">
        <v>75</v>
      </c>
      <c r="H462" s="60" t="s">
        <v>2906</v>
      </c>
      <c r="I462" s="92" t="s">
        <v>10</v>
      </c>
      <c r="J462" s="265">
        <f>D462/3900</f>
        <v>12.564102564102564</v>
      </c>
      <c r="K462" s="87"/>
      <c r="L462" s="90">
        <f>D462*K462</f>
        <v>0</v>
      </c>
      <c r="M462" s="116"/>
      <c r="O462" s="80"/>
    </row>
    <row r="463" spans="1:15" ht="16" customHeight="1">
      <c r="A463" s="217" t="s">
        <v>831</v>
      </c>
      <c r="B463" s="101" t="s">
        <v>830</v>
      </c>
      <c r="C463" s="102" t="s">
        <v>1</v>
      </c>
      <c r="D463" s="244">
        <v>38000</v>
      </c>
      <c r="E463" s="87" t="s">
        <v>1698</v>
      </c>
      <c r="F463" s="87" t="s">
        <v>23</v>
      </c>
      <c r="G463" s="87" t="s">
        <v>34</v>
      </c>
      <c r="H463" s="60" t="s">
        <v>832</v>
      </c>
      <c r="I463" s="272" t="s">
        <v>10</v>
      </c>
      <c r="J463" s="265">
        <f>D463/3900</f>
        <v>9.7435897435897427</v>
      </c>
      <c r="K463" s="87"/>
      <c r="L463" s="90">
        <f>D463*K463</f>
        <v>0</v>
      </c>
      <c r="M463" s="116"/>
      <c r="O463" s="80"/>
    </row>
    <row r="464" spans="1:15" ht="16" customHeight="1">
      <c r="A464" s="213" t="s">
        <v>148</v>
      </c>
      <c r="B464" s="32" t="s">
        <v>195</v>
      </c>
      <c r="C464" s="16" t="s">
        <v>198</v>
      </c>
      <c r="D464" s="244">
        <v>40000</v>
      </c>
      <c r="E464" s="237" t="s">
        <v>150</v>
      </c>
      <c r="F464" s="87" t="s">
        <v>149</v>
      </c>
      <c r="G464" s="87" t="s">
        <v>1252</v>
      </c>
      <c r="H464" s="60" t="s">
        <v>1837</v>
      </c>
      <c r="I464" s="274" t="s">
        <v>10</v>
      </c>
      <c r="J464" s="265">
        <f>D464/3900</f>
        <v>10.256410256410257</v>
      </c>
      <c r="K464" s="87"/>
      <c r="L464" s="90">
        <f>D464*K464</f>
        <v>0</v>
      </c>
      <c r="M464" s="116"/>
      <c r="O464" s="80"/>
    </row>
    <row r="465" spans="1:15" ht="16" customHeight="1">
      <c r="A465" s="217" t="s">
        <v>148</v>
      </c>
      <c r="B465" s="328" t="s">
        <v>223</v>
      </c>
      <c r="C465" s="170" t="s">
        <v>1</v>
      </c>
      <c r="D465" s="244">
        <v>34000</v>
      </c>
      <c r="E465" s="237" t="s">
        <v>150</v>
      </c>
      <c r="F465" s="237" t="s">
        <v>149</v>
      </c>
      <c r="G465" s="87" t="s">
        <v>1252</v>
      </c>
      <c r="H465" s="99" t="s">
        <v>367</v>
      </c>
      <c r="I465" s="279" t="s">
        <v>10</v>
      </c>
      <c r="J465" s="265">
        <f>D465/3900</f>
        <v>8.7179487179487172</v>
      </c>
      <c r="K465" s="87"/>
      <c r="L465" s="90">
        <f>D465*K465</f>
        <v>0</v>
      </c>
      <c r="M465" s="116"/>
      <c r="O465" s="80"/>
    </row>
    <row r="466" spans="1:15" ht="16" customHeight="1">
      <c r="A466" s="214" t="s">
        <v>148</v>
      </c>
      <c r="B466" s="101" t="s">
        <v>773</v>
      </c>
      <c r="C466" s="157" t="s">
        <v>432</v>
      </c>
      <c r="D466" s="244">
        <v>58000</v>
      </c>
      <c r="E466" s="87" t="s">
        <v>150</v>
      </c>
      <c r="F466" s="87" t="s">
        <v>149</v>
      </c>
      <c r="G466" s="87" t="s">
        <v>1095</v>
      </c>
      <c r="H466" s="60" t="s">
        <v>1039</v>
      </c>
      <c r="I466" s="275" t="s">
        <v>10</v>
      </c>
      <c r="J466" s="265">
        <f>D466/3900</f>
        <v>14.871794871794872</v>
      </c>
      <c r="K466" s="87"/>
      <c r="L466" s="90">
        <f>D466*K466</f>
        <v>0</v>
      </c>
      <c r="M466" s="116"/>
      <c r="O466" s="80"/>
    </row>
    <row r="467" spans="1:15" ht="16" customHeight="1">
      <c r="A467" s="217" t="s">
        <v>2242</v>
      </c>
      <c r="B467" s="293" t="s">
        <v>2243</v>
      </c>
      <c r="C467" s="294" t="s">
        <v>1</v>
      </c>
      <c r="D467" s="244">
        <v>36000</v>
      </c>
      <c r="E467" s="299" t="s">
        <v>227</v>
      </c>
      <c r="F467" s="299" t="s">
        <v>33</v>
      </c>
      <c r="G467" s="299" t="s">
        <v>49</v>
      </c>
      <c r="H467" s="60" t="s">
        <v>642</v>
      </c>
      <c r="I467" s="302" t="s">
        <v>10</v>
      </c>
      <c r="J467" s="265">
        <f>D467/3900</f>
        <v>9.2307692307692299</v>
      </c>
      <c r="K467" s="87"/>
      <c r="L467" s="90">
        <f>D467*K467</f>
        <v>0</v>
      </c>
      <c r="M467" s="116"/>
      <c r="O467" s="80"/>
    </row>
    <row r="468" spans="1:15" ht="15" customHeight="1">
      <c r="A468" s="215" t="s">
        <v>358</v>
      </c>
      <c r="B468" s="156" t="s">
        <v>359</v>
      </c>
      <c r="C468" s="157" t="s">
        <v>199</v>
      </c>
      <c r="D468" s="244">
        <v>44000</v>
      </c>
      <c r="E468" s="237" t="s">
        <v>123</v>
      </c>
      <c r="F468" s="237" t="s">
        <v>23</v>
      </c>
      <c r="G468" s="87" t="s">
        <v>49</v>
      </c>
      <c r="H468" s="99" t="s">
        <v>275</v>
      </c>
      <c r="I468" s="279" t="s">
        <v>10</v>
      </c>
      <c r="J468" s="265">
        <f>D468/3900</f>
        <v>11.282051282051283</v>
      </c>
      <c r="K468" s="87"/>
      <c r="L468" s="90">
        <f>D468*K468</f>
        <v>0</v>
      </c>
    </row>
    <row r="469" spans="1:15" ht="15" customHeight="1">
      <c r="A469" s="215" t="s">
        <v>2280</v>
      </c>
      <c r="B469" s="108" t="s">
        <v>2281</v>
      </c>
      <c r="C469" s="102" t="s">
        <v>95</v>
      </c>
      <c r="D469" s="244">
        <v>44000</v>
      </c>
      <c r="E469" s="87" t="s">
        <v>470</v>
      </c>
      <c r="F469" s="87" t="s">
        <v>30</v>
      </c>
      <c r="G469" s="87" t="s">
        <v>49</v>
      </c>
      <c r="H469" s="60" t="s">
        <v>350</v>
      </c>
      <c r="I469" s="308" t="s">
        <v>10</v>
      </c>
      <c r="J469" s="265">
        <f>D469/3900</f>
        <v>11.282051282051283</v>
      </c>
      <c r="K469" s="87"/>
      <c r="L469" s="90">
        <f>D469*K469</f>
        <v>0</v>
      </c>
    </row>
    <row r="470" spans="1:15" ht="16" customHeight="1">
      <c r="A470" s="214" t="s">
        <v>1375</v>
      </c>
      <c r="B470" s="108" t="s">
        <v>1380</v>
      </c>
      <c r="C470" s="102" t="s">
        <v>1</v>
      </c>
      <c r="D470" s="244">
        <v>56000</v>
      </c>
      <c r="E470" s="87" t="s">
        <v>1378</v>
      </c>
      <c r="F470" s="87" t="s">
        <v>55</v>
      </c>
      <c r="G470" s="87" t="s">
        <v>48</v>
      </c>
      <c r="H470" s="60" t="s">
        <v>1381</v>
      </c>
      <c r="I470" s="284" t="s">
        <v>10</v>
      </c>
      <c r="J470" s="265">
        <f>D470/3900</f>
        <v>14.358974358974359</v>
      </c>
      <c r="K470" s="87"/>
      <c r="L470" s="90">
        <f>D470*K470</f>
        <v>0</v>
      </c>
      <c r="M470" s="116"/>
      <c r="O470" s="80"/>
    </row>
    <row r="471" spans="1:15" ht="15" customHeight="1">
      <c r="A471" s="214" t="s">
        <v>1518</v>
      </c>
      <c r="B471" s="108" t="s">
        <v>1519</v>
      </c>
      <c r="C471" s="102" t="s">
        <v>1</v>
      </c>
      <c r="D471" s="246">
        <v>49000</v>
      </c>
      <c r="E471" s="87" t="s">
        <v>1521</v>
      </c>
      <c r="F471" s="87" t="s">
        <v>29</v>
      </c>
      <c r="G471" s="87" t="s">
        <v>48</v>
      </c>
      <c r="H471" s="60" t="s">
        <v>1520</v>
      </c>
      <c r="I471" s="275" t="s">
        <v>10</v>
      </c>
      <c r="J471" s="265">
        <f>D471/3900</f>
        <v>12.564102564102564</v>
      </c>
      <c r="K471" s="87"/>
      <c r="L471" s="90">
        <f>D471*K471</f>
        <v>0</v>
      </c>
      <c r="M471" s="116"/>
      <c r="O471" s="80"/>
    </row>
    <row r="472" spans="1:15" ht="15" customHeight="1">
      <c r="A472" s="214" t="s">
        <v>1518</v>
      </c>
      <c r="B472" s="108" t="s">
        <v>1522</v>
      </c>
      <c r="C472" s="102" t="s">
        <v>1</v>
      </c>
      <c r="D472" s="244">
        <v>49000</v>
      </c>
      <c r="E472" s="87" t="s">
        <v>1521</v>
      </c>
      <c r="F472" s="87" t="s">
        <v>29</v>
      </c>
      <c r="G472" s="87" t="s">
        <v>48</v>
      </c>
      <c r="H472" s="60" t="s">
        <v>1523</v>
      </c>
      <c r="I472" s="275" t="s">
        <v>10</v>
      </c>
      <c r="J472" s="265">
        <f>D472/3900</f>
        <v>12.564102564102564</v>
      </c>
      <c r="K472" s="87"/>
      <c r="L472" s="90">
        <f>D472*K472</f>
        <v>0</v>
      </c>
      <c r="M472" s="116"/>
      <c r="O472" s="80"/>
    </row>
    <row r="473" spans="1:15" ht="15" customHeight="1">
      <c r="A473" s="214" t="s">
        <v>2425</v>
      </c>
      <c r="B473" s="101" t="s">
        <v>2478</v>
      </c>
      <c r="C473" s="102" t="s">
        <v>1</v>
      </c>
      <c r="D473" s="243">
        <v>34000</v>
      </c>
      <c r="E473" s="87" t="s">
        <v>1713</v>
      </c>
      <c r="F473" s="87" t="s">
        <v>30</v>
      </c>
      <c r="G473" s="87" t="s">
        <v>48</v>
      </c>
      <c r="H473" s="60" t="s">
        <v>390</v>
      </c>
      <c r="I473" s="20" t="s">
        <v>10</v>
      </c>
      <c r="J473" s="265">
        <f>D473/3900</f>
        <v>8.7179487179487172</v>
      </c>
      <c r="K473" s="87"/>
      <c r="L473" s="90">
        <f>D473*K473</f>
        <v>0</v>
      </c>
      <c r="M473" s="116"/>
      <c r="O473" s="80"/>
    </row>
    <row r="474" spans="1:15" ht="15" customHeight="1">
      <c r="A474" s="214" t="s">
        <v>1108</v>
      </c>
      <c r="B474" s="101" t="s">
        <v>1110</v>
      </c>
      <c r="C474" s="157" t="s">
        <v>95</v>
      </c>
      <c r="D474" s="244">
        <v>48000</v>
      </c>
      <c r="E474" s="87" t="s">
        <v>115</v>
      </c>
      <c r="F474" s="87" t="s">
        <v>39</v>
      </c>
      <c r="G474" s="87" t="s">
        <v>1109</v>
      </c>
      <c r="H474" s="60" t="s">
        <v>1910</v>
      </c>
      <c r="I474" s="92" t="s">
        <v>10</v>
      </c>
      <c r="J474" s="265">
        <f>D474/3900</f>
        <v>12.307692307692308</v>
      </c>
      <c r="K474" s="87"/>
      <c r="L474" s="90">
        <f>D474*K474</f>
        <v>0</v>
      </c>
      <c r="M474" s="116"/>
      <c r="O474" s="80"/>
    </row>
    <row r="475" spans="1:15" ht="15" customHeight="1">
      <c r="A475" s="215" t="s">
        <v>1911</v>
      </c>
      <c r="B475" s="101" t="s">
        <v>2393</v>
      </c>
      <c r="C475" s="102" t="s">
        <v>198</v>
      </c>
      <c r="D475" s="244">
        <v>35000</v>
      </c>
      <c r="E475" s="87" t="s">
        <v>376</v>
      </c>
      <c r="F475" s="87" t="s">
        <v>11</v>
      </c>
      <c r="G475" s="87" t="s">
        <v>2402</v>
      </c>
      <c r="H475" s="60" t="s">
        <v>2403</v>
      </c>
      <c r="I475" s="24" t="s">
        <v>10</v>
      </c>
      <c r="J475" s="265">
        <f>D475/3900</f>
        <v>8.9743589743589745</v>
      </c>
      <c r="K475" s="87"/>
      <c r="L475" s="90">
        <f>D475*K475</f>
        <v>0</v>
      </c>
      <c r="M475" s="116"/>
      <c r="O475" s="80"/>
    </row>
    <row r="476" spans="1:15" ht="15" customHeight="1">
      <c r="A476" s="218" t="s">
        <v>1911</v>
      </c>
      <c r="B476" s="101" t="s">
        <v>1919</v>
      </c>
      <c r="C476" s="157" t="s">
        <v>1</v>
      </c>
      <c r="D476" s="244">
        <v>24000</v>
      </c>
      <c r="E476" s="87" t="s">
        <v>376</v>
      </c>
      <c r="F476" s="87" t="s">
        <v>11</v>
      </c>
      <c r="G476" s="87" t="s">
        <v>2402</v>
      </c>
      <c r="H476" s="60" t="s">
        <v>2404</v>
      </c>
      <c r="I476" s="274" t="s">
        <v>10</v>
      </c>
      <c r="J476" s="265">
        <f>D476/3900</f>
        <v>6.1538461538461542</v>
      </c>
      <c r="K476" s="87"/>
      <c r="L476" s="90">
        <f>D476*K476</f>
        <v>0</v>
      </c>
      <c r="M476" s="116"/>
      <c r="O476" s="80"/>
    </row>
    <row r="477" spans="1:15" ht="15" customHeight="1">
      <c r="A477" s="214" t="s">
        <v>1219</v>
      </c>
      <c r="B477" s="101" t="s">
        <v>1220</v>
      </c>
      <c r="C477" s="16" t="s">
        <v>1</v>
      </c>
      <c r="D477" s="244">
        <v>28000</v>
      </c>
      <c r="E477" s="87" t="s">
        <v>1209</v>
      </c>
      <c r="F477" s="87" t="s">
        <v>56</v>
      </c>
      <c r="G477" s="87" t="s">
        <v>75</v>
      </c>
      <c r="H477" s="60" t="s">
        <v>775</v>
      </c>
      <c r="I477" s="275" t="s">
        <v>10</v>
      </c>
      <c r="J477" s="265">
        <f>D477/3900</f>
        <v>7.1794871794871797</v>
      </c>
      <c r="K477" s="87"/>
      <c r="L477" s="90">
        <f>D477*K477</f>
        <v>0</v>
      </c>
      <c r="M477" s="116"/>
      <c r="O477" s="80"/>
    </row>
    <row r="478" spans="1:15" ht="15" customHeight="1">
      <c r="A478" s="214" t="s">
        <v>1676</v>
      </c>
      <c r="B478" s="101" t="s">
        <v>1677</v>
      </c>
      <c r="C478" s="148" t="s">
        <v>1</v>
      </c>
      <c r="D478" s="243">
        <v>32000</v>
      </c>
      <c r="E478" s="87" t="s">
        <v>1209</v>
      </c>
      <c r="F478" s="87" t="s">
        <v>21</v>
      </c>
      <c r="G478" s="87" t="s">
        <v>49</v>
      </c>
      <c r="H478" s="60" t="s">
        <v>1435</v>
      </c>
      <c r="I478" s="272" t="s">
        <v>10</v>
      </c>
      <c r="J478" s="265">
        <f>D478/3900</f>
        <v>8.2051282051282044</v>
      </c>
      <c r="K478" s="87"/>
      <c r="L478" s="90">
        <f>D478*K478</f>
        <v>0</v>
      </c>
      <c r="M478" s="116"/>
      <c r="O478" s="80"/>
    </row>
    <row r="479" spans="1:15" ht="15" customHeight="1">
      <c r="A479" s="214" t="s">
        <v>2122</v>
      </c>
      <c r="B479" s="113" t="s">
        <v>2123</v>
      </c>
      <c r="C479" s="102" t="s">
        <v>1</v>
      </c>
      <c r="D479" s="244">
        <v>59000</v>
      </c>
      <c r="E479" s="87" t="s">
        <v>352</v>
      </c>
      <c r="F479" s="87" t="s">
        <v>853</v>
      </c>
      <c r="G479" s="87" t="s">
        <v>49</v>
      </c>
      <c r="H479" s="60" t="s">
        <v>2124</v>
      </c>
      <c r="I479" s="92" t="s">
        <v>10</v>
      </c>
      <c r="J479" s="265">
        <f>D479/3900</f>
        <v>15.128205128205128</v>
      </c>
      <c r="K479" s="87"/>
      <c r="L479" s="90">
        <f>D479*K479</f>
        <v>0</v>
      </c>
      <c r="M479" s="116"/>
      <c r="O479" s="80"/>
    </row>
    <row r="480" spans="1:15" ht="15" customHeight="1">
      <c r="A480" s="214" t="s">
        <v>2122</v>
      </c>
      <c r="B480" s="115" t="s">
        <v>1805</v>
      </c>
      <c r="C480" s="102" t="s">
        <v>1</v>
      </c>
      <c r="D480" s="244">
        <v>59000</v>
      </c>
      <c r="E480" s="87" t="s">
        <v>352</v>
      </c>
      <c r="F480" s="87" t="s">
        <v>853</v>
      </c>
      <c r="G480" s="87" t="s">
        <v>49</v>
      </c>
      <c r="H480" s="60" t="s">
        <v>2124</v>
      </c>
      <c r="I480" s="24" t="s">
        <v>10</v>
      </c>
      <c r="J480" s="265">
        <f>D480/3900</f>
        <v>15.128205128205128</v>
      </c>
      <c r="K480" s="87"/>
      <c r="L480" s="90">
        <f>D480*K480</f>
        <v>0</v>
      </c>
      <c r="M480" s="116"/>
      <c r="O480" s="80"/>
    </row>
    <row r="481" spans="1:15" ht="15" customHeight="1">
      <c r="A481" s="218" t="s">
        <v>2660</v>
      </c>
      <c r="B481" s="101" t="s">
        <v>2803</v>
      </c>
      <c r="C481" s="102" t="s">
        <v>1</v>
      </c>
      <c r="D481" s="244">
        <v>59000</v>
      </c>
      <c r="E481" s="237" t="s">
        <v>352</v>
      </c>
      <c r="F481" s="87" t="s">
        <v>853</v>
      </c>
      <c r="G481" s="87" t="s">
        <v>49</v>
      </c>
      <c r="H481" s="60" t="s">
        <v>1986</v>
      </c>
      <c r="I481" s="20" t="s">
        <v>10</v>
      </c>
      <c r="J481" s="265">
        <f>D481/3900</f>
        <v>15.128205128205128</v>
      </c>
      <c r="K481" s="87"/>
      <c r="L481" s="90">
        <f>D481*K481</f>
        <v>0</v>
      </c>
      <c r="M481" s="116"/>
      <c r="O481" s="80"/>
    </row>
    <row r="482" spans="1:15" ht="15" customHeight="1">
      <c r="A482" s="215" t="s">
        <v>507</v>
      </c>
      <c r="B482" s="377" t="s">
        <v>508</v>
      </c>
      <c r="C482" s="102" t="s">
        <v>1</v>
      </c>
      <c r="D482" s="244">
        <v>36000</v>
      </c>
      <c r="E482" s="87" t="s">
        <v>339</v>
      </c>
      <c r="F482" s="87" t="s">
        <v>69</v>
      </c>
      <c r="G482" s="87" t="s">
        <v>1041</v>
      </c>
      <c r="H482" s="60" t="s">
        <v>509</v>
      </c>
      <c r="I482" s="274" t="s">
        <v>10</v>
      </c>
      <c r="J482" s="265">
        <f>D482/3900</f>
        <v>9.2307692307692299</v>
      </c>
      <c r="K482" s="87"/>
      <c r="L482" s="90">
        <f>D482*K482</f>
        <v>0</v>
      </c>
      <c r="M482" s="116"/>
      <c r="O482" s="80"/>
    </row>
    <row r="483" spans="1:15" ht="15" customHeight="1">
      <c r="A483" s="217" t="s">
        <v>1047</v>
      </c>
      <c r="B483" s="451" t="s">
        <v>1048</v>
      </c>
      <c r="C483" s="16" t="s">
        <v>1</v>
      </c>
      <c r="D483" s="244">
        <v>34000</v>
      </c>
      <c r="E483" s="264" t="s">
        <v>1049</v>
      </c>
      <c r="F483" s="87" t="s">
        <v>31</v>
      </c>
      <c r="G483" s="87" t="s">
        <v>49</v>
      </c>
      <c r="H483" s="60" t="s">
        <v>1050</v>
      </c>
      <c r="I483" s="274" t="s">
        <v>10</v>
      </c>
      <c r="J483" s="265">
        <f>D483/3900</f>
        <v>8.7179487179487172</v>
      </c>
      <c r="K483" s="87"/>
      <c r="L483" s="90">
        <f>D483*K483</f>
        <v>0</v>
      </c>
      <c r="M483" s="116"/>
      <c r="O483" s="80"/>
    </row>
    <row r="484" spans="1:15" ht="15" customHeight="1">
      <c r="A484" s="309" t="s">
        <v>574</v>
      </c>
      <c r="B484" s="103" t="s">
        <v>3143</v>
      </c>
      <c r="C484" s="16" t="s">
        <v>1</v>
      </c>
      <c r="D484" s="244">
        <v>34001</v>
      </c>
      <c r="E484" s="237" t="s">
        <v>3144</v>
      </c>
      <c r="F484" s="87" t="s">
        <v>11</v>
      </c>
      <c r="G484" s="87" t="s">
        <v>49</v>
      </c>
      <c r="H484" s="60" t="s">
        <v>3146</v>
      </c>
      <c r="I484" s="89" t="s">
        <v>10</v>
      </c>
      <c r="J484" s="265">
        <f>D484/3900</f>
        <v>8.7182051282051276</v>
      </c>
      <c r="K484" s="87"/>
      <c r="L484" s="90">
        <f>D484*K484</f>
        <v>0</v>
      </c>
      <c r="M484" s="116"/>
      <c r="O484" s="80"/>
    </row>
    <row r="485" spans="1:15" ht="15" customHeight="1">
      <c r="A485" s="216" t="s">
        <v>574</v>
      </c>
      <c r="B485" s="101" t="s">
        <v>575</v>
      </c>
      <c r="C485" s="102" t="s">
        <v>199</v>
      </c>
      <c r="D485" s="243">
        <v>24000</v>
      </c>
      <c r="E485" s="237" t="s">
        <v>376</v>
      </c>
      <c r="F485" s="87" t="s">
        <v>11</v>
      </c>
      <c r="G485" s="87" t="s">
        <v>49</v>
      </c>
      <c r="H485" s="60" t="s">
        <v>3145</v>
      </c>
      <c r="I485" s="273" t="s">
        <v>10</v>
      </c>
      <c r="J485" s="265">
        <f>D485/3900</f>
        <v>6.1538461538461542</v>
      </c>
      <c r="K485" s="87"/>
      <c r="L485" s="90">
        <f>D485*K485</f>
        <v>0</v>
      </c>
      <c r="M485" s="116"/>
      <c r="O485" s="80"/>
    </row>
    <row r="486" spans="1:15" ht="15" customHeight="1">
      <c r="A486" s="215" t="s">
        <v>529</v>
      </c>
      <c r="B486" s="101" t="s">
        <v>530</v>
      </c>
      <c r="C486" s="102" t="s">
        <v>1</v>
      </c>
      <c r="D486" s="244">
        <v>40000</v>
      </c>
      <c r="E486" s="87" t="s">
        <v>489</v>
      </c>
      <c r="F486" s="87" t="s">
        <v>38</v>
      </c>
      <c r="G486" s="87" t="s">
        <v>75</v>
      </c>
      <c r="H486" s="60" t="s">
        <v>412</v>
      </c>
      <c r="I486" s="274" t="s">
        <v>10</v>
      </c>
      <c r="J486" s="265">
        <f>D486/3900</f>
        <v>10.256410256410257</v>
      </c>
      <c r="K486" s="87"/>
      <c r="L486" s="90">
        <f>D486*K486</f>
        <v>0</v>
      </c>
      <c r="M486" s="116"/>
      <c r="O486" s="80"/>
    </row>
    <row r="487" spans="1:15" ht="15" customHeight="1">
      <c r="A487" s="215" t="s">
        <v>822</v>
      </c>
      <c r="B487" s="101" t="s">
        <v>823</v>
      </c>
      <c r="C487" s="102" t="s">
        <v>95</v>
      </c>
      <c r="D487" s="244">
        <v>34000</v>
      </c>
      <c r="E487" s="87" t="s">
        <v>376</v>
      </c>
      <c r="F487" s="87" t="s">
        <v>58</v>
      </c>
      <c r="G487" s="87" t="s">
        <v>49</v>
      </c>
      <c r="H487" s="60" t="s">
        <v>824</v>
      </c>
      <c r="I487" s="275" t="s">
        <v>10</v>
      </c>
      <c r="J487" s="265">
        <f>D487/3900</f>
        <v>8.7179487179487172</v>
      </c>
      <c r="K487" s="87"/>
      <c r="L487" s="90">
        <f>D487*K487</f>
        <v>0</v>
      </c>
      <c r="M487" s="116"/>
      <c r="O487" s="80"/>
    </row>
    <row r="488" spans="1:15" ht="15" customHeight="1">
      <c r="A488" s="214" t="s">
        <v>822</v>
      </c>
      <c r="B488" s="101" t="s">
        <v>1410</v>
      </c>
      <c r="C488" s="102" t="s">
        <v>95</v>
      </c>
      <c r="D488" s="244">
        <v>28000</v>
      </c>
      <c r="E488" s="87" t="s">
        <v>376</v>
      </c>
      <c r="F488" s="87" t="s">
        <v>58</v>
      </c>
      <c r="G488" s="87" t="s">
        <v>67</v>
      </c>
      <c r="H488" s="60" t="s">
        <v>1411</v>
      </c>
      <c r="I488" s="275" t="s">
        <v>10</v>
      </c>
      <c r="J488" s="265">
        <f>D488/3900</f>
        <v>7.1794871794871797</v>
      </c>
      <c r="K488" s="87"/>
      <c r="L488" s="90">
        <f>D488*K488</f>
        <v>0</v>
      </c>
      <c r="M488" s="116"/>
      <c r="O488" s="80"/>
    </row>
    <row r="489" spans="1:15" ht="15" customHeight="1">
      <c r="A489" s="214" t="s">
        <v>2909</v>
      </c>
      <c r="B489" s="101" t="s">
        <v>2951</v>
      </c>
      <c r="C489" s="157" t="s">
        <v>1</v>
      </c>
      <c r="D489" s="244">
        <v>48000</v>
      </c>
      <c r="E489" s="87" t="s">
        <v>2910</v>
      </c>
      <c r="F489" s="87" t="s">
        <v>32</v>
      </c>
      <c r="G489" s="87" t="s">
        <v>75</v>
      </c>
      <c r="H489" s="60" t="s">
        <v>2952</v>
      </c>
      <c r="I489" s="92" t="s">
        <v>10</v>
      </c>
      <c r="J489" s="265">
        <f>D489/3900</f>
        <v>12.307692307692308</v>
      </c>
      <c r="K489" s="87"/>
      <c r="L489" s="90">
        <f>D489*K489</f>
        <v>0</v>
      </c>
      <c r="M489" s="116"/>
      <c r="O489" s="80"/>
    </row>
    <row r="490" spans="1:15" ht="15" customHeight="1">
      <c r="A490" s="214" t="s">
        <v>308</v>
      </c>
      <c r="B490" s="62" t="s">
        <v>309</v>
      </c>
      <c r="C490" s="102" t="s">
        <v>199</v>
      </c>
      <c r="D490" s="244">
        <v>38000</v>
      </c>
      <c r="E490" s="87" t="s">
        <v>232</v>
      </c>
      <c r="F490" s="87" t="s">
        <v>185</v>
      </c>
      <c r="G490" s="87" t="s">
        <v>49</v>
      </c>
      <c r="H490" s="60" t="s">
        <v>67</v>
      </c>
      <c r="I490" s="274" t="s">
        <v>10</v>
      </c>
      <c r="J490" s="265">
        <f>D490/3900</f>
        <v>9.7435897435897427</v>
      </c>
      <c r="K490" s="87"/>
      <c r="L490" s="90">
        <f>D490*K490</f>
        <v>0</v>
      </c>
      <c r="M490" s="116"/>
      <c r="O490" s="80"/>
    </row>
    <row r="491" spans="1:15" ht="15" customHeight="1">
      <c r="A491" s="217" t="s">
        <v>710</v>
      </c>
      <c r="B491" s="101" t="s">
        <v>711</v>
      </c>
      <c r="C491" s="102" t="s">
        <v>1</v>
      </c>
      <c r="D491" s="244">
        <v>36000</v>
      </c>
      <c r="E491" s="87" t="s">
        <v>656</v>
      </c>
      <c r="F491" s="87" t="s">
        <v>30</v>
      </c>
      <c r="G491" s="87" t="s">
        <v>49</v>
      </c>
      <c r="H491" s="60" t="s">
        <v>67</v>
      </c>
      <c r="I491" s="274" t="s">
        <v>10</v>
      </c>
      <c r="J491" s="265">
        <f>D491/3900</f>
        <v>9.2307692307692299</v>
      </c>
      <c r="K491" s="87"/>
      <c r="L491" s="90">
        <f>D491*K491</f>
        <v>0</v>
      </c>
      <c r="M491" s="116"/>
      <c r="O491" s="80"/>
    </row>
    <row r="492" spans="1:15" ht="15" customHeight="1">
      <c r="A492" s="217" t="s">
        <v>2244</v>
      </c>
      <c r="B492" s="292" t="s">
        <v>2245</v>
      </c>
      <c r="C492" s="294" t="s">
        <v>1</v>
      </c>
      <c r="D492" s="244">
        <v>32000</v>
      </c>
      <c r="E492" s="299" t="s">
        <v>227</v>
      </c>
      <c r="F492" s="299" t="s">
        <v>2098</v>
      </c>
      <c r="G492" s="87" t="s">
        <v>75</v>
      </c>
      <c r="H492" s="60" t="s">
        <v>1362</v>
      </c>
      <c r="I492" s="302" t="s">
        <v>10</v>
      </c>
      <c r="J492" s="265">
        <f>D492/3900</f>
        <v>8.2051282051282044</v>
      </c>
      <c r="K492" s="87"/>
      <c r="L492" s="90">
        <f>D492*K492</f>
        <v>0</v>
      </c>
      <c r="M492" s="116"/>
      <c r="O492" s="80"/>
    </row>
    <row r="493" spans="1:15" ht="15" customHeight="1">
      <c r="A493" s="215" t="s">
        <v>1913</v>
      </c>
      <c r="B493" s="101" t="s">
        <v>1937</v>
      </c>
      <c r="C493" s="16" t="s">
        <v>1</v>
      </c>
      <c r="D493" s="244">
        <v>47000</v>
      </c>
      <c r="E493" s="87" t="s">
        <v>324</v>
      </c>
      <c r="F493" s="87" t="s">
        <v>29</v>
      </c>
      <c r="G493" s="87" t="s">
        <v>1042</v>
      </c>
      <c r="H493" s="60" t="s">
        <v>271</v>
      </c>
      <c r="I493" s="274" t="s">
        <v>10</v>
      </c>
      <c r="J493" s="265">
        <f>D493/3900</f>
        <v>12.051282051282051</v>
      </c>
      <c r="K493" s="87"/>
      <c r="L493" s="90">
        <f>D493*K493</f>
        <v>0</v>
      </c>
      <c r="M493" s="116"/>
      <c r="O493" s="80"/>
    </row>
    <row r="494" spans="1:15" ht="15" customHeight="1">
      <c r="A494" s="215" t="s">
        <v>1913</v>
      </c>
      <c r="B494" s="101" t="s">
        <v>1914</v>
      </c>
      <c r="C494" s="16" t="s">
        <v>1</v>
      </c>
      <c r="D494" s="244">
        <v>47000</v>
      </c>
      <c r="E494" s="87" t="s">
        <v>324</v>
      </c>
      <c r="F494" s="87" t="s">
        <v>29</v>
      </c>
      <c r="G494" s="87" t="s">
        <v>1042</v>
      </c>
      <c r="H494" s="60" t="s">
        <v>1915</v>
      </c>
      <c r="I494" s="274" t="s">
        <v>10</v>
      </c>
      <c r="J494" s="265">
        <f>D494/3900</f>
        <v>12.051282051282051</v>
      </c>
      <c r="K494" s="87"/>
      <c r="L494" s="90">
        <f>D494*K494</f>
        <v>0</v>
      </c>
      <c r="M494" s="116"/>
      <c r="O494" s="80"/>
    </row>
    <row r="495" spans="1:15" ht="16" customHeight="1">
      <c r="A495" s="215" t="s">
        <v>1913</v>
      </c>
      <c r="B495" s="156" t="s">
        <v>1938</v>
      </c>
      <c r="C495" s="16" t="s">
        <v>1</v>
      </c>
      <c r="D495" s="244">
        <v>47000</v>
      </c>
      <c r="E495" s="87" t="s">
        <v>324</v>
      </c>
      <c r="F495" s="237" t="s">
        <v>29</v>
      </c>
      <c r="G495" s="87" t="s">
        <v>1042</v>
      </c>
      <c r="H495" s="99" t="s">
        <v>1939</v>
      </c>
      <c r="I495" s="279" t="s">
        <v>10</v>
      </c>
      <c r="J495" s="265">
        <f>D495/3900</f>
        <v>12.051282051282051</v>
      </c>
      <c r="K495" s="87"/>
      <c r="L495" s="90">
        <f>D495*K495</f>
        <v>0</v>
      </c>
      <c r="M495" s="116"/>
      <c r="O495" s="80"/>
    </row>
    <row r="496" spans="1:15" ht="16" customHeight="1">
      <c r="A496" s="215" t="s">
        <v>1913</v>
      </c>
      <c r="B496" s="385" t="s">
        <v>1982</v>
      </c>
      <c r="C496" s="16" t="s">
        <v>1</v>
      </c>
      <c r="D496" s="244">
        <v>47000</v>
      </c>
      <c r="E496" s="87" t="s">
        <v>324</v>
      </c>
      <c r="F496" s="237" t="s">
        <v>29</v>
      </c>
      <c r="G496" s="87" t="s">
        <v>1042</v>
      </c>
      <c r="H496" s="99" t="s">
        <v>298</v>
      </c>
      <c r="I496" s="452" t="s">
        <v>10</v>
      </c>
      <c r="J496" s="265">
        <f>D496/3900</f>
        <v>12.051282051282051</v>
      </c>
      <c r="K496" s="87"/>
      <c r="L496" s="90">
        <f>D496*K496</f>
        <v>0</v>
      </c>
      <c r="M496" s="116"/>
      <c r="O496" s="80"/>
    </row>
    <row r="497" spans="1:15" ht="15" customHeight="1">
      <c r="A497" s="217" t="s">
        <v>391</v>
      </c>
      <c r="B497" s="135" t="s">
        <v>392</v>
      </c>
      <c r="C497" s="102" t="s">
        <v>95</v>
      </c>
      <c r="D497" s="244">
        <v>38000</v>
      </c>
      <c r="E497" s="87" t="s">
        <v>393</v>
      </c>
      <c r="F497" s="87" t="s">
        <v>33</v>
      </c>
      <c r="G497" s="87" t="s">
        <v>75</v>
      </c>
      <c r="H497" s="60" t="s">
        <v>395</v>
      </c>
      <c r="I497" s="274" t="s">
        <v>10</v>
      </c>
      <c r="J497" s="265">
        <f>D497/3900</f>
        <v>9.7435897435897427</v>
      </c>
      <c r="K497" s="87"/>
      <c r="L497" s="90">
        <f>D497*K497</f>
        <v>0</v>
      </c>
      <c r="M497" s="116"/>
      <c r="O497" s="80"/>
    </row>
    <row r="498" spans="1:15" ht="15" customHeight="1">
      <c r="A498" s="214" t="s">
        <v>169</v>
      </c>
      <c r="B498" s="79" t="s">
        <v>116</v>
      </c>
      <c r="C498" s="16" t="s">
        <v>1</v>
      </c>
      <c r="D498" s="243">
        <v>34000</v>
      </c>
      <c r="E498" s="87" t="s">
        <v>117</v>
      </c>
      <c r="F498" s="87" t="s">
        <v>33</v>
      </c>
      <c r="G498" s="87" t="s">
        <v>67</v>
      </c>
      <c r="H498" s="60" t="s">
        <v>170</v>
      </c>
      <c r="I498" s="274" t="s">
        <v>10</v>
      </c>
      <c r="J498" s="265">
        <f>D498/3900</f>
        <v>8.7179487179487172</v>
      </c>
      <c r="K498" s="87"/>
      <c r="L498" s="90">
        <f>D498*K498</f>
        <v>0</v>
      </c>
      <c r="M498" s="116"/>
      <c r="O498" s="80"/>
    </row>
    <row r="499" spans="1:15" ht="15" customHeight="1">
      <c r="A499" s="214" t="s">
        <v>2662</v>
      </c>
      <c r="B499" s="101" t="s">
        <v>2908</v>
      </c>
      <c r="C499" s="136" t="s">
        <v>1</v>
      </c>
      <c r="D499" s="244">
        <v>49000</v>
      </c>
      <c r="E499" s="87" t="s">
        <v>1729</v>
      </c>
      <c r="F499" s="87" t="s">
        <v>29</v>
      </c>
      <c r="G499" s="87" t="s">
        <v>1044</v>
      </c>
      <c r="H499" s="60" t="s">
        <v>2907</v>
      </c>
      <c r="I499" s="92" t="s">
        <v>10</v>
      </c>
      <c r="J499" s="265">
        <f>D499/3900</f>
        <v>12.564102564102564</v>
      </c>
      <c r="K499" s="87"/>
      <c r="L499" s="90">
        <f>D499*K499</f>
        <v>0</v>
      </c>
      <c r="M499" s="116"/>
      <c r="O499" s="80"/>
    </row>
    <row r="500" spans="1:15" ht="15" customHeight="1">
      <c r="A500" s="215" t="s">
        <v>2286</v>
      </c>
      <c r="B500" s="108" t="s">
        <v>471</v>
      </c>
      <c r="C500" s="136" t="s">
        <v>1</v>
      </c>
      <c r="D500" s="244">
        <v>44000</v>
      </c>
      <c r="E500" s="237" t="s">
        <v>470</v>
      </c>
      <c r="F500" s="87" t="s">
        <v>25</v>
      </c>
      <c r="G500" s="87" t="s">
        <v>49</v>
      </c>
      <c r="H500" s="60" t="s">
        <v>1403</v>
      </c>
      <c r="I500" s="274" t="s">
        <v>10</v>
      </c>
      <c r="J500" s="265">
        <f>D500/3900</f>
        <v>11.282051282051283</v>
      </c>
      <c r="K500" s="87"/>
      <c r="L500" s="90">
        <f>D500*K500</f>
        <v>0</v>
      </c>
      <c r="M500" s="116"/>
      <c r="O500" s="80"/>
    </row>
    <row r="501" spans="1:15" ht="15" customHeight="1">
      <c r="A501" s="215" t="s">
        <v>1438</v>
      </c>
      <c r="B501" s="101" t="s">
        <v>1439</v>
      </c>
      <c r="C501" s="102" t="s">
        <v>1</v>
      </c>
      <c r="D501" s="243">
        <v>33000</v>
      </c>
      <c r="E501" s="87" t="s">
        <v>616</v>
      </c>
      <c r="F501" s="87" t="s">
        <v>31</v>
      </c>
      <c r="G501" s="87" t="s">
        <v>67</v>
      </c>
      <c r="H501" s="76" t="s">
        <v>1440</v>
      </c>
      <c r="I501" s="273" t="s">
        <v>10</v>
      </c>
      <c r="J501" s="265">
        <f>D501/3900</f>
        <v>8.4615384615384617</v>
      </c>
      <c r="K501" s="87"/>
      <c r="L501" s="90">
        <f>D501*K501</f>
        <v>0</v>
      </c>
      <c r="M501" s="116"/>
      <c r="O501" s="80"/>
    </row>
    <row r="502" spans="1:15" ht="15" customHeight="1">
      <c r="A502" s="217" t="s">
        <v>2125</v>
      </c>
      <c r="B502" s="101" t="s">
        <v>2126</v>
      </c>
      <c r="C502" s="102" t="s">
        <v>1</v>
      </c>
      <c r="D502" s="243">
        <v>54000</v>
      </c>
      <c r="E502" s="87" t="s">
        <v>102</v>
      </c>
      <c r="F502" s="87" t="s">
        <v>536</v>
      </c>
      <c r="G502" s="87" t="s">
        <v>81</v>
      </c>
      <c r="H502" s="60" t="s">
        <v>3038</v>
      </c>
      <c r="I502" s="273" t="s">
        <v>10</v>
      </c>
      <c r="J502" s="265">
        <f>D502/3900</f>
        <v>13.846153846153847</v>
      </c>
      <c r="K502" s="87"/>
      <c r="L502" s="90">
        <f>D502*K502</f>
        <v>0</v>
      </c>
      <c r="M502" s="116"/>
      <c r="O502" s="80"/>
    </row>
    <row r="503" spans="1:15" ht="15" customHeight="1">
      <c r="A503" s="217" t="s">
        <v>1637</v>
      </c>
      <c r="B503" s="103" t="s">
        <v>2475</v>
      </c>
      <c r="C503" s="102" t="s">
        <v>1</v>
      </c>
      <c r="D503" s="243">
        <v>48000</v>
      </c>
      <c r="E503" s="87" t="s">
        <v>2476</v>
      </c>
      <c r="F503" s="87" t="s">
        <v>23</v>
      </c>
      <c r="G503" s="87" t="s">
        <v>67</v>
      </c>
      <c r="H503" s="76" t="s">
        <v>2477</v>
      </c>
      <c r="I503" s="89" t="s">
        <v>10</v>
      </c>
      <c r="J503" s="265">
        <f>D503/3900</f>
        <v>12.307692307692308</v>
      </c>
      <c r="K503" s="87"/>
      <c r="L503" s="90">
        <f>D503*K503</f>
        <v>0</v>
      </c>
      <c r="M503" s="116"/>
      <c r="O503" s="80"/>
    </row>
    <row r="504" spans="1:15" ht="15" customHeight="1">
      <c r="A504" s="373" t="s">
        <v>1268</v>
      </c>
      <c r="B504" s="187" t="s">
        <v>1269</v>
      </c>
      <c r="C504" s="379" t="s">
        <v>1</v>
      </c>
      <c r="D504" s="243">
        <v>54000</v>
      </c>
      <c r="E504" s="239" t="s">
        <v>1267</v>
      </c>
      <c r="F504" s="239" t="s">
        <v>32</v>
      </c>
      <c r="G504" s="239" t="s">
        <v>1270</v>
      </c>
      <c r="H504" s="375" t="s">
        <v>1271</v>
      </c>
      <c r="I504" s="276" t="s">
        <v>10</v>
      </c>
      <c r="J504" s="265">
        <f>D504/3900</f>
        <v>13.846153846153847</v>
      </c>
      <c r="K504" s="87"/>
      <c r="L504" s="90">
        <f>D504*K504</f>
        <v>0</v>
      </c>
      <c r="M504" s="116"/>
      <c r="O504" s="80"/>
    </row>
    <row r="505" spans="1:15" ht="15" customHeight="1">
      <c r="A505" s="217" t="s">
        <v>2031</v>
      </c>
      <c r="B505" s="293" t="s">
        <v>2032</v>
      </c>
      <c r="C505" s="102" t="s">
        <v>1</v>
      </c>
      <c r="D505" s="244">
        <v>54000</v>
      </c>
      <c r="E505" s="87" t="s">
        <v>1610</v>
      </c>
      <c r="F505" s="299" t="s">
        <v>69</v>
      </c>
      <c r="G505" s="87" t="s">
        <v>75</v>
      </c>
      <c r="H505" s="295" t="s">
        <v>776</v>
      </c>
      <c r="I505" s="302" t="s">
        <v>10</v>
      </c>
      <c r="J505" s="265">
        <f>D505/3900</f>
        <v>13.846153846153847</v>
      </c>
      <c r="K505" s="87"/>
      <c r="L505" s="90">
        <f>D505*K505</f>
        <v>0</v>
      </c>
      <c r="M505" s="116"/>
      <c r="O505" s="80"/>
    </row>
    <row r="506" spans="1:15" ht="15" customHeight="1">
      <c r="A506" s="214" t="s">
        <v>2804</v>
      </c>
      <c r="B506" s="137" t="s">
        <v>3012</v>
      </c>
      <c r="C506" s="102" t="s">
        <v>1</v>
      </c>
      <c r="D506" s="244">
        <v>56000</v>
      </c>
      <c r="E506" s="87" t="s">
        <v>115</v>
      </c>
      <c r="F506" s="87" t="s">
        <v>29</v>
      </c>
      <c r="G506" s="87" t="s">
        <v>81</v>
      </c>
      <c r="H506" s="60" t="s">
        <v>2605</v>
      </c>
      <c r="I506" s="378" t="s">
        <v>10</v>
      </c>
      <c r="J506" s="265">
        <f>D506/3900</f>
        <v>14.358974358974359</v>
      </c>
      <c r="K506" s="87"/>
      <c r="L506" s="90">
        <f>D506*K506</f>
        <v>0</v>
      </c>
      <c r="M506" s="116"/>
      <c r="O506" s="80"/>
    </row>
    <row r="507" spans="1:15" ht="15" customHeight="1">
      <c r="A507" s="215" t="s">
        <v>1272</v>
      </c>
      <c r="B507" s="101" t="s">
        <v>1273</v>
      </c>
      <c r="C507" s="102" t="s">
        <v>1</v>
      </c>
      <c r="D507" s="244">
        <v>49000</v>
      </c>
      <c r="E507" s="87" t="s">
        <v>1729</v>
      </c>
      <c r="F507" s="87" t="s">
        <v>29</v>
      </c>
      <c r="G507" s="87" t="s">
        <v>1041</v>
      </c>
      <c r="H507" s="60" t="s">
        <v>1277</v>
      </c>
      <c r="I507" s="274" t="s">
        <v>10</v>
      </c>
      <c r="J507" s="265">
        <f>D507/3900</f>
        <v>12.564102564102564</v>
      </c>
      <c r="K507" s="87"/>
      <c r="L507" s="90">
        <f>D507*K507</f>
        <v>0</v>
      </c>
      <c r="M507" s="116"/>
      <c r="O507" s="80"/>
    </row>
    <row r="508" spans="1:15" ht="15" customHeight="1">
      <c r="A508" s="217" t="s">
        <v>2218</v>
      </c>
      <c r="B508" s="292" t="s">
        <v>2219</v>
      </c>
      <c r="C508" s="102" t="s">
        <v>1</v>
      </c>
      <c r="D508" s="243">
        <v>36000</v>
      </c>
      <c r="E508" s="299" t="s">
        <v>2211</v>
      </c>
      <c r="F508" s="299" t="s">
        <v>23</v>
      </c>
      <c r="G508" s="87" t="s">
        <v>1238</v>
      </c>
      <c r="H508" s="60" t="s">
        <v>2220</v>
      </c>
      <c r="I508" s="302" t="s">
        <v>10</v>
      </c>
      <c r="J508" s="265">
        <f>D508/3900</f>
        <v>9.2307692307692299</v>
      </c>
      <c r="K508" s="87"/>
      <c r="L508" s="90">
        <f>D508*K508</f>
        <v>0</v>
      </c>
      <c r="M508" s="116"/>
      <c r="O508" s="80"/>
    </row>
    <row r="509" spans="1:15" ht="15" customHeight="1">
      <c r="A509" s="215" t="s">
        <v>338</v>
      </c>
      <c r="B509" s="108" t="s">
        <v>1916</v>
      </c>
      <c r="C509" s="16" t="s">
        <v>1</v>
      </c>
      <c r="D509" s="244">
        <v>47000</v>
      </c>
      <c r="E509" s="87" t="s">
        <v>324</v>
      </c>
      <c r="F509" s="87" t="s">
        <v>69</v>
      </c>
      <c r="G509" s="87" t="s">
        <v>1042</v>
      </c>
      <c r="H509" s="60" t="s">
        <v>271</v>
      </c>
      <c r="I509" s="274" t="s">
        <v>10</v>
      </c>
      <c r="J509" s="265">
        <f>D509/3900</f>
        <v>12.051282051282051</v>
      </c>
      <c r="K509" s="87"/>
      <c r="L509" s="90">
        <f>D509*K509</f>
        <v>0</v>
      </c>
      <c r="M509" s="116"/>
      <c r="O509" s="80"/>
    </row>
    <row r="510" spans="1:15" ht="15" customHeight="1">
      <c r="A510" s="217" t="s">
        <v>494</v>
      </c>
      <c r="B510" s="62" t="s">
        <v>495</v>
      </c>
      <c r="C510" s="16" t="s">
        <v>1</v>
      </c>
      <c r="D510" s="244">
        <v>39000</v>
      </c>
      <c r="E510" s="87" t="s">
        <v>489</v>
      </c>
      <c r="F510" s="87" t="s">
        <v>69</v>
      </c>
      <c r="G510" s="87" t="s">
        <v>75</v>
      </c>
      <c r="H510" s="60" t="s">
        <v>75</v>
      </c>
      <c r="I510" s="274" t="s">
        <v>10</v>
      </c>
      <c r="J510" s="265">
        <f>D510/3900</f>
        <v>10</v>
      </c>
      <c r="K510" s="87"/>
      <c r="L510" s="90">
        <f>D510*K510</f>
        <v>0</v>
      </c>
      <c r="M510" s="116"/>
      <c r="O510" s="80"/>
    </row>
    <row r="511" spans="1:15" ht="15" customHeight="1">
      <c r="A511" s="217" t="s">
        <v>164</v>
      </c>
      <c r="B511" s="232" t="s">
        <v>165</v>
      </c>
      <c r="C511" s="16" t="s">
        <v>1</v>
      </c>
      <c r="D511" s="244">
        <v>26000</v>
      </c>
      <c r="E511" s="87" t="s">
        <v>376</v>
      </c>
      <c r="F511" s="87" t="s">
        <v>166</v>
      </c>
      <c r="G511" s="87" t="s">
        <v>75</v>
      </c>
      <c r="H511" s="60" t="s">
        <v>1045</v>
      </c>
      <c r="I511" s="274" t="s">
        <v>10</v>
      </c>
      <c r="J511" s="265">
        <f>D511/3900</f>
        <v>6.666666666666667</v>
      </c>
      <c r="K511" s="87"/>
      <c r="L511" s="90">
        <f>D511*K511</f>
        <v>0</v>
      </c>
      <c r="M511" s="116"/>
      <c r="O511" s="80"/>
    </row>
    <row r="512" spans="1:15" ht="15" customHeight="1">
      <c r="A512" s="214" t="s">
        <v>1574</v>
      </c>
      <c r="B512" s="101" t="s">
        <v>1575</v>
      </c>
      <c r="C512" s="16" t="s">
        <v>1</v>
      </c>
      <c r="D512" s="244">
        <v>54000</v>
      </c>
      <c r="E512" s="87" t="s">
        <v>1521</v>
      </c>
      <c r="F512" s="87" t="s">
        <v>29</v>
      </c>
      <c r="G512" s="87" t="s">
        <v>1042</v>
      </c>
      <c r="H512" s="60" t="s">
        <v>973</v>
      </c>
      <c r="I512" s="275" t="s">
        <v>10</v>
      </c>
      <c r="J512" s="265">
        <f>D512/3900</f>
        <v>13.846153846153847</v>
      </c>
      <c r="K512" s="87"/>
      <c r="L512" s="90">
        <f>D512*K512</f>
        <v>0</v>
      </c>
      <c r="M512" s="116"/>
      <c r="O512" s="80"/>
    </row>
    <row r="513" spans="1:15" ht="15" customHeight="1">
      <c r="A513" s="214" t="s">
        <v>2368</v>
      </c>
      <c r="B513" s="101" t="s">
        <v>2369</v>
      </c>
      <c r="C513" s="102" t="s">
        <v>1</v>
      </c>
      <c r="D513" s="244">
        <v>32000</v>
      </c>
      <c r="E513" s="87" t="s">
        <v>76</v>
      </c>
      <c r="F513" s="87" t="s">
        <v>69</v>
      </c>
      <c r="G513" s="87" t="s">
        <v>1051</v>
      </c>
      <c r="H513" s="60" t="s">
        <v>2370</v>
      </c>
      <c r="I513" s="92" t="s">
        <v>10</v>
      </c>
      <c r="J513" s="265">
        <f>D513/3900</f>
        <v>8.2051282051282044</v>
      </c>
      <c r="K513" s="87"/>
      <c r="L513" s="90">
        <f>D513*K513</f>
        <v>0</v>
      </c>
      <c r="M513" s="116"/>
      <c r="O513" s="80"/>
    </row>
    <row r="514" spans="1:15" ht="15" customHeight="1">
      <c r="A514" s="214" t="s">
        <v>1225</v>
      </c>
      <c r="B514" s="62" t="s">
        <v>1226</v>
      </c>
      <c r="C514" s="16" t="s">
        <v>1</v>
      </c>
      <c r="D514" s="244">
        <v>52000</v>
      </c>
      <c r="E514" s="87" t="s">
        <v>130</v>
      </c>
      <c r="F514" s="87" t="s">
        <v>25</v>
      </c>
      <c r="G514" s="87" t="s">
        <v>49</v>
      </c>
      <c r="H514" s="60" t="s">
        <v>1075</v>
      </c>
      <c r="I514" s="274" t="s">
        <v>10</v>
      </c>
      <c r="J514" s="265">
        <f>D514/3900</f>
        <v>13.333333333333334</v>
      </c>
      <c r="K514" s="87"/>
      <c r="L514" s="90">
        <f>D514*K514</f>
        <v>0</v>
      </c>
      <c r="M514" s="116"/>
      <c r="O514" s="80"/>
    </row>
    <row r="515" spans="1:15" ht="15" customHeight="1">
      <c r="A515" s="214" t="s">
        <v>1225</v>
      </c>
      <c r="B515" s="297" t="s">
        <v>1226</v>
      </c>
      <c r="C515" s="157" t="s">
        <v>1655</v>
      </c>
      <c r="D515" s="244">
        <v>56000</v>
      </c>
      <c r="E515" s="237" t="s">
        <v>130</v>
      </c>
      <c r="F515" s="237" t="s">
        <v>25</v>
      </c>
      <c r="G515" s="87" t="s">
        <v>49</v>
      </c>
      <c r="H515" s="99" t="s">
        <v>1075</v>
      </c>
      <c r="I515" s="279" t="s">
        <v>10</v>
      </c>
      <c r="J515" s="265">
        <f>D515/3900</f>
        <v>14.358974358974359</v>
      </c>
      <c r="K515" s="87"/>
      <c r="L515" s="90">
        <f>D515*K515</f>
        <v>0</v>
      </c>
      <c r="M515" s="116"/>
      <c r="O515" s="80"/>
    </row>
    <row r="516" spans="1:15" ht="15" customHeight="1">
      <c r="A516" s="214" t="s">
        <v>1775</v>
      </c>
      <c r="B516" s="103" t="s">
        <v>1776</v>
      </c>
      <c r="C516" s="102" t="s">
        <v>432</v>
      </c>
      <c r="D516" s="244">
        <v>149000</v>
      </c>
      <c r="E516" s="87" t="s">
        <v>3120</v>
      </c>
      <c r="F516" s="87" t="s">
        <v>39</v>
      </c>
      <c r="G516" s="87" t="s">
        <v>34</v>
      </c>
      <c r="H516" s="60" t="s">
        <v>3121</v>
      </c>
      <c r="I516" s="274" t="s">
        <v>10</v>
      </c>
      <c r="J516" s="265">
        <f>D516/3900</f>
        <v>38.205128205128204</v>
      </c>
      <c r="K516" s="87"/>
      <c r="L516" s="90">
        <f>D516*K516</f>
        <v>0</v>
      </c>
      <c r="M516" s="116"/>
      <c r="O516" s="80"/>
    </row>
    <row r="517" spans="1:15" ht="15" customHeight="1">
      <c r="A517" s="214" t="s">
        <v>1775</v>
      </c>
      <c r="B517" s="103" t="s">
        <v>1776</v>
      </c>
      <c r="C517" s="102" t="s">
        <v>199</v>
      </c>
      <c r="D517" s="244">
        <v>56000</v>
      </c>
      <c r="E517" s="87" t="s">
        <v>1501</v>
      </c>
      <c r="F517" s="87" t="s">
        <v>39</v>
      </c>
      <c r="G517" s="87" t="s">
        <v>34</v>
      </c>
      <c r="H517" s="60" t="s">
        <v>1806</v>
      </c>
      <c r="I517" s="274" t="s">
        <v>10</v>
      </c>
      <c r="J517" s="265">
        <f>D517/3900</f>
        <v>14.358974358974359</v>
      </c>
      <c r="K517" s="87"/>
      <c r="L517" s="90">
        <f>D517*K517</f>
        <v>0</v>
      </c>
      <c r="M517" s="116"/>
      <c r="O517" s="80"/>
    </row>
    <row r="518" spans="1:15" ht="15" customHeight="1">
      <c r="A518" s="215" t="s">
        <v>626</v>
      </c>
      <c r="B518" s="101" t="s">
        <v>627</v>
      </c>
      <c r="C518" s="102" t="s">
        <v>95</v>
      </c>
      <c r="D518" s="244">
        <v>30000</v>
      </c>
      <c r="E518" s="87" t="s">
        <v>339</v>
      </c>
      <c r="F518" s="87" t="s">
        <v>91</v>
      </c>
      <c r="G518" s="87" t="s">
        <v>49</v>
      </c>
      <c r="H518" s="60" t="s">
        <v>628</v>
      </c>
      <c r="I518" s="274" t="s">
        <v>10</v>
      </c>
      <c r="J518" s="265">
        <f>D518/3900</f>
        <v>7.6923076923076925</v>
      </c>
      <c r="K518" s="87"/>
      <c r="L518" s="90">
        <f>D518*K518</f>
        <v>0</v>
      </c>
      <c r="M518" s="116"/>
      <c r="O518" s="80"/>
    </row>
    <row r="519" spans="1:15" ht="15" customHeight="1">
      <c r="A519" s="217" t="s">
        <v>2346</v>
      </c>
      <c r="B519" s="101" t="s">
        <v>2347</v>
      </c>
      <c r="C519" s="102" t="s">
        <v>1</v>
      </c>
      <c r="D519" s="244">
        <v>29000</v>
      </c>
      <c r="E519" s="87" t="s">
        <v>142</v>
      </c>
      <c r="F519" s="87" t="s">
        <v>21</v>
      </c>
      <c r="G519" s="87" t="s">
        <v>75</v>
      </c>
      <c r="H519" s="60" t="s">
        <v>2348</v>
      </c>
      <c r="I519" s="89" t="s">
        <v>10</v>
      </c>
      <c r="J519" s="265">
        <f>D519/3900</f>
        <v>7.4358974358974361</v>
      </c>
      <c r="K519" s="87"/>
      <c r="L519" s="90">
        <f>D519*K519</f>
        <v>0</v>
      </c>
      <c r="M519" s="116"/>
      <c r="O519" s="80"/>
    </row>
    <row r="520" spans="1:15" ht="15" customHeight="1">
      <c r="A520" s="214" t="s">
        <v>1941</v>
      </c>
      <c r="B520" s="108" t="s">
        <v>1942</v>
      </c>
      <c r="C520" s="102" t="s">
        <v>95</v>
      </c>
      <c r="D520" s="244">
        <v>48000</v>
      </c>
      <c r="E520" s="87" t="s">
        <v>260</v>
      </c>
      <c r="F520" s="87" t="s">
        <v>25</v>
      </c>
      <c r="G520" s="87" t="s">
        <v>49</v>
      </c>
      <c r="H520" s="60" t="s">
        <v>1905</v>
      </c>
      <c r="I520" s="274" t="s">
        <v>10</v>
      </c>
      <c r="J520" s="265">
        <f>D520/3900</f>
        <v>12.307692307692308</v>
      </c>
      <c r="K520" s="87"/>
      <c r="L520" s="90">
        <f>D520*K520</f>
        <v>0</v>
      </c>
      <c r="M520" s="116"/>
      <c r="O520" s="80"/>
    </row>
    <row r="521" spans="1:15" ht="15" customHeight="1">
      <c r="A521" s="215" t="s">
        <v>1507</v>
      </c>
      <c r="B521" s="137" t="s">
        <v>1529</v>
      </c>
      <c r="C521" s="102" t="s">
        <v>261</v>
      </c>
      <c r="D521" s="244">
        <v>42000</v>
      </c>
      <c r="E521" s="87" t="s">
        <v>1506</v>
      </c>
      <c r="F521" s="87" t="s">
        <v>11</v>
      </c>
      <c r="G521" s="87" t="s">
        <v>1085</v>
      </c>
      <c r="H521" s="60" t="s">
        <v>1508</v>
      </c>
      <c r="I521" s="274" t="s">
        <v>10</v>
      </c>
      <c r="J521" s="265">
        <f>D521/3900</f>
        <v>10.76923076923077</v>
      </c>
      <c r="K521" s="87"/>
      <c r="L521" s="90">
        <f>D521*K521</f>
        <v>0</v>
      </c>
      <c r="M521" s="116"/>
      <c r="O521" s="80"/>
    </row>
    <row r="522" spans="1:15" ht="15" customHeight="1">
      <c r="A522" s="217" t="s">
        <v>861</v>
      </c>
      <c r="B522" s="137" t="s">
        <v>2667</v>
      </c>
      <c r="C522" s="102" t="s">
        <v>95</v>
      </c>
      <c r="D522" s="244">
        <v>52000</v>
      </c>
      <c r="E522" s="87" t="s">
        <v>115</v>
      </c>
      <c r="F522" s="87" t="s">
        <v>21</v>
      </c>
      <c r="G522" s="87" t="s">
        <v>862</v>
      </c>
      <c r="H522" s="60" t="s">
        <v>862</v>
      </c>
      <c r="I522" s="89" t="s">
        <v>10</v>
      </c>
      <c r="J522" s="265">
        <f>D522/3900</f>
        <v>13.333333333333334</v>
      </c>
      <c r="K522" s="87"/>
      <c r="L522" s="90">
        <f>D522*K522</f>
        <v>0</v>
      </c>
      <c r="M522" s="116"/>
      <c r="O522" s="80"/>
    </row>
    <row r="523" spans="1:15" ht="15" customHeight="1">
      <c r="A523" s="217" t="s">
        <v>2360</v>
      </c>
      <c r="B523" s="108" t="s">
        <v>2361</v>
      </c>
      <c r="C523" s="102" t="s">
        <v>1</v>
      </c>
      <c r="D523" s="244">
        <v>36000</v>
      </c>
      <c r="E523" s="87" t="s">
        <v>2362</v>
      </c>
      <c r="F523" s="87" t="s">
        <v>23</v>
      </c>
      <c r="G523" s="87" t="s">
        <v>49</v>
      </c>
      <c r="H523" s="60" t="s">
        <v>282</v>
      </c>
      <c r="I523" s="109" t="s">
        <v>10</v>
      </c>
      <c r="J523" s="265">
        <f>D523/3900</f>
        <v>9.2307692307692299</v>
      </c>
      <c r="K523" s="87"/>
      <c r="L523" s="90">
        <f>D523*K523</f>
        <v>0</v>
      </c>
      <c r="M523" s="116"/>
      <c r="O523" s="80"/>
    </row>
    <row r="524" spans="1:15" ht="15" customHeight="1">
      <c r="A524" s="217" t="s">
        <v>677</v>
      </c>
      <c r="B524" s="62" t="s">
        <v>678</v>
      </c>
      <c r="C524" s="102" t="s">
        <v>199</v>
      </c>
      <c r="D524" s="247">
        <v>49000</v>
      </c>
      <c r="E524" s="87" t="s">
        <v>260</v>
      </c>
      <c r="F524" s="87" t="s">
        <v>680</v>
      </c>
      <c r="G524" s="87" t="s">
        <v>49</v>
      </c>
      <c r="H524" s="60" t="s">
        <v>67</v>
      </c>
      <c r="I524" s="274" t="s">
        <v>10</v>
      </c>
      <c r="J524" s="265">
        <f>D524/3900</f>
        <v>12.564102564102564</v>
      </c>
      <c r="K524" s="87"/>
      <c r="L524" s="90">
        <f>D524*K524</f>
        <v>0</v>
      </c>
      <c r="M524" s="116"/>
      <c r="O524" s="80"/>
    </row>
    <row r="525" spans="1:15" ht="15" customHeight="1">
      <c r="A525" s="215" t="s">
        <v>256</v>
      </c>
      <c r="B525" s="108" t="s">
        <v>257</v>
      </c>
      <c r="C525" s="102" t="s">
        <v>108</v>
      </c>
      <c r="D525" s="244">
        <v>29000</v>
      </c>
      <c r="E525" s="87" t="s">
        <v>376</v>
      </c>
      <c r="F525" s="87" t="s">
        <v>60</v>
      </c>
      <c r="G525" s="87" t="s">
        <v>49</v>
      </c>
      <c r="H525" s="60" t="s">
        <v>258</v>
      </c>
      <c r="I525" s="275" t="s">
        <v>10</v>
      </c>
      <c r="J525" s="265">
        <f>D525/3900</f>
        <v>7.4358974358974361</v>
      </c>
      <c r="K525" s="87"/>
      <c r="L525" s="90">
        <f>D525*K525</f>
        <v>0</v>
      </c>
      <c r="M525" s="116"/>
      <c r="O525" s="80"/>
    </row>
    <row r="526" spans="1:15" ht="15" customHeight="1">
      <c r="A526" s="218" t="s">
        <v>1141</v>
      </c>
      <c r="B526" s="103" t="s">
        <v>1142</v>
      </c>
      <c r="C526" s="102" t="s">
        <v>1</v>
      </c>
      <c r="D526" s="244">
        <v>59000</v>
      </c>
      <c r="E526" s="87" t="s">
        <v>1000</v>
      </c>
      <c r="F526" s="87" t="s">
        <v>31</v>
      </c>
      <c r="G526" s="87" t="s">
        <v>49</v>
      </c>
      <c r="H526" s="60" t="s">
        <v>1143</v>
      </c>
      <c r="I526" s="274" t="s">
        <v>10</v>
      </c>
      <c r="J526" s="265">
        <f>D526/3900</f>
        <v>15.128205128205128</v>
      </c>
      <c r="K526" s="87"/>
      <c r="L526" s="90">
        <f>D526*K526</f>
        <v>0</v>
      </c>
      <c r="M526" s="116"/>
      <c r="O526" s="80"/>
    </row>
    <row r="527" spans="1:15" ht="15" customHeight="1">
      <c r="A527" s="218" t="s">
        <v>1141</v>
      </c>
      <c r="B527" s="103" t="s">
        <v>1144</v>
      </c>
      <c r="C527" s="157" t="s">
        <v>1</v>
      </c>
      <c r="D527" s="244">
        <v>59000</v>
      </c>
      <c r="E527" s="87" t="s">
        <v>1000</v>
      </c>
      <c r="F527" s="87" t="s">
        <v>31</v>
      </c>
      <c r="G527" s="87" t="s">
        <v>49</v>
      </c>
      <c r="H527" s="60" t="s">
        <v>1145</v>
      </c>
      <c r="I527" s="274" t="s">
        <v>10</v>
      </c>
      <c r="J527" s="265">
        <f>D527/3900</f>
        <v>15.128205128205128</v>
      </c>
      <c r="K527" s="87"/>
      <c r="L527" s="90">
        <f>D527*K527</f>
        <v>0</v>
      </c>
      <c r="M527" s="116"/>
      <c r="O527" s="80"/>
    </row>
    <row r="528" spans="1:15" ht="15" customHeight="1">
      <c r="A528" s="217" t="s">
        <v>248</v>
      </c>
      <c r="B528" s="108" t="s">
        <v>1787</v>
      </c>
      <c r="C528" s="102" t="s">
        <v>198</v>
      </c>
      <c r="D528" s="244">
        <v>28000</v>
      </c>
      <c r="E528" s="87" t="s">
        <v>376</v>
      </c>
      <c r="F528" s="87" t="s">
        <v>11</v>
      </c>
      <c r="G528" s="87" t="s">
        <v>1086</v>
      </c>
      <c r="H528" s="60" t="s">
        <v>1788</v>
      </c>
      <c r="I528" s="274" t="s">
        <v>10</v>
      </c>
      <c r="J528" s="265">
        <f>D528/3900</f>
        <v>7.1794871794871797</v>
      </c>
      <c r="K528" s="87"/>
      <c r="L528" s="90">
        <f>D528*K528</f>
        <v>0</v>
      </c>
      <c r="M528" s="116"/>
      <c r="O528" s="80"/>
    </row>
    <row r="529" spans="1:15" ht="15" customHeight="1">
      <c r="A529" s="217" t="s">
        <v>403</v>
      </c>
      <c r="B529" s="137" t="s">
        <v>404</v>
      </c>
      <c r="C529" s="102" t="s">
        <v>1</v>
      </c>
      <c r="D529" s="244">
        <v>26000</v>
      </c>
      <c r="E529" s="87" t="s">
        <v>115</v>
      </c>
      <c r="F529" s="87" t="s">
        <v>29</v>
      </c>
      <c r="G529" s="87" t="s">
        <v>49</v>
      </c>
      <c r="H529" s="60" t="s">
        <v>92</v>
      </c>
      <c r="I529" s="274" t="s">
        <v>10</v>
      </c>
      <c r="J529" s="265">
        <f>D529/3900</f>
        <v>6.666666666666667</v>
      </c>
      <c r="K529" s="87"/>
      <c r="L529" s="90">
        <f>D529*K529</f>
        <v>0</v>
      </c>
      <c r="M529" s="116"/>
      <c r="O529" s="80"/>
    </row>
    <row r="530" spans="1:15" ht="15" customHeight="1">
      <c r="A530" s="214" t="s">
        <v>465</v>
      </c>
      <c r="B530" s="108" t="s">
        <v>2670</v>
      </c>
      <c r="C530" s="102" t="s">
        <v>1</v>
      </c>
      <c r="D530" s="247">
        <v>56000</v>
      </c>
      <c r="E530" s="87" t="s">
        <v>115</v>
      </c>
      <c r="F530" s="87" t="s">
        <v>60</v>
      </c>
      <c r="G530" s="87" t="s">
        <v>1083</v>
      </c>
      <c r="H530" s="60" t="s">
        <v>2671</v>
      </c>
      <c r="I530" s="298" t="s">
        <v>10</v>
      </c>
      <c r="J530" s="265">
        <f>D530/3900</f>
        <v>14.358974358974359</v>
      </c>
      <c r="K530" s="87"/>
      <c r="L530" s="90">
        <f>D530*K530</f>
        <v>0</v>
      </c>
      <c r="M530" s="116"/>
      <c r="O530" s="80"/>
    </row>
    <row r="531" spans="1:15" ht="15" customHeight="1">
      <c r="A531" s="214" t="s">
        <v>465</v>
      </c>
      <c r="B531" s="108" t="s">
        <v>3008</v>
      </c>
      <c r="C531" s="102" t="s">
        <v>1</v>
      </c>
      <c r="D531" s="243">
        <v>56000</v>
      </c>
      <c r="E531" s="87" t="s">
        <v>115</v>
      </c>
      <c r="F531" s="87" t="s">
        <v>60</v>
      </c>
      <c r="G531" s="87" t="s">
        <v>1083</v>
      </c>
      <c r="H531" s="60" t="s">
        <v>3009</v>
      </c>
      <c r="I531" s="92" t="s">
        <v>10</v>
      </c>
      <c r="J531" s="265">
        <f>D531/3900</f>
        <v>14.358974358974359</v>
      </c>
      <c r="K531" s="87"/>
      <c r="L531" s="90">
        <f>D531*K531</f>
        <v>0</v>
      </c>
      <c r="M531" s="116"/>
      <c r="O531" s="80"/>
    </row>
    <row r="532" spans="1:15" ht="15" customHeight="1">
      <c r="A532" s="214" t="s">
        <v>465</v>
      </c>
      <c r="B532" s="108" t="s">
        <v>2668</v>
      </c>
      <c r="C532" s="102" t="s">
        <v>1</v>
      </c>
      <c r="D532" s="244">
        <v>56000</v>
      </c>
      <c r="E532" s="87" t="s">
        <v>115</v>
      </c>
      <c r="F532" s="87" t="s">
        <v>60</v>
      </c>
      <c r="G532" s="87" t="s">
        <v>49</v>
      </c>
      <c r="H532" s="60" t="s">
        <v>2669</v>
      </c>
      <c r="I532" s="121" t="s">
        <v>10</v>
      </c>
      <c r="J532" s="265">
        <f>D532/3900</f>
        <v>14.358974358974359</v>
      </c>
      <c r="K532" s="87"/>
      <c r="L532" s="90">
        <f>D532*K532</f>
        <v>0</v>
      </c>
      <c r="M532" s="116"/>
      <c r="O532" s="80"/>
    </row>
    <row r="533" spans="1:15" ht="15" customHeight="1">
      <c r="A533" s="215" t="s">
        <v>1357</v>
      </c>
      <c r="B533" s="108" t="s">
        <v>1358</v>
      </c>
      <c r="C533" s="102" t="s">
        <v>1</v>
      </c>
      <c r="D533" s="244">
        <v>34000</v>
      </c>
      <c r="E533" s="87" t="s">
        <v>1352</v>
      </c>
      <c r="F533" s="87" t="s">
        <v>29</v>
      </c>
      <c r="G533" s="87" t="s">
        <v>1044</v>
      </c>
      <c r="H533" s="60" t="s">
        <v>1293</v>
      </c>
      <c r="I533" s="284" t="s">
        <v>10</v>
      </c>
      <c r="J533" s="265">
        <f>D533/3900</f>
        <v>8.7179487179487172</v>
      </c>
      <c r="K533" s="87"/>
      <c r="L533" s="90">
        <f>D533*K533</f>
        <v>0</v>
      </c>
      <c r="M533" s="116"/>
      <c r="O533" s="80"/>
    </row>
    <row r="534" spans="1:15" ht="15" customHeight="1">
      <c r="A534" s="213" t="s">
        <v>2255</v>
      </c>
      <c r="B534" s="293" t="s">
        <v>2257</v>
      </c>
      <c r="C534" s="102" t="s">
        <v>199</v>
      </c>
      <c r="D534" s="244">
        <v>35000</v>
      </c>
      <c r="E534" s="87" t="s">
        <v>376</v>
      </c>
      <c r="F534" s="87" t="s">
        <v>11</v>
      </c>
      <c r="G534" s="87" t="s">
        <v>49</v>
      </c>
      <c r="H534" s="295" t="s">
        <v>2258</v>
      </c>
      <c r="I534" s="302" t="s">
        <v>10</v>
      </c>
      <c r="J534" s="265">
        <f>D534/3900</f>
        <v>8.9743589743589745</v>
      </c>
      <c r="K534" s="87"/>
      <c r="L534" s="90">
        <f>D534*K534</f>
        <v>0</v>
      </c>
      <c r="M534" s="116"/>
      <c r="O534" s="80"/>
    </row>
    <row r="535" spans="1:15" ht="15" customHeight="1">
      <c r="A535" s="214" t="s">
        <v>475</v>
      </c>
      <c r="B535" s="108" t="s">
        <v>1163</v>
      </c>
      <c r="C535" s="16" t="s">
        <v>1</v>
      </c>
      <c r="D535" s="244">
        <v>48000</v>
      </c>
      <c r="E535" s="87" t="s">
        <v>102</v>
      </c>
      <c r="F535" s="87" t="s">
        <v>73</v>
      </c>
      <c r="G535" s="87" t="s">
        <v>1126</v>
      </c>
      <c r="H535" s="60" t="s">
        <v>1164</v>
      </c>
      <c r="I535" s="275" t="s">
        <v>10</v>
      </c>
      <c r="J535" s="265">
        <f>D535/3900</f>
        <v>12.307692307692308</v>
      </c>
      <c r="K535" s="87"/>
      <c r="L535" s="90">
        <f>D535*K535</f>
        <v>0</v>
      </c>
      <c r="M535" s="116"/>
      <c r="O535" s="80"/>
    </row>
    <row r="536" spans="1:15" ht="15" customHeight="1">
      <c r="A536" s="217" t="s">
        <v>2379</v>
      </c>
      <c r="B536" s="108" t="s">
        <v>2077</v>
      </c>
      <c r="C536" s="102" t="s">
        <v>1</v>
      </c>
      <c r="D536" s="244">
        <v>59000</v>
      </c>
      <c r="E536" s="87" t="s">
        <v>2381</v>
      </c>
      <c r="F536" s="87" t="s">
        <v>32</v>
      </c>
      <c r="G536" s="87" t="s">
        <v>37</v>
      </c>
      <c r="H536" s="60" t="s">
        <v>2380</v>
      </c>
      <c r="I536" s="89" t="s">
        <v>10</v>
      </c>
      <c r="J536" s="265">
        <f>D536/3900</f>
        <v>15.128205128205128</v>
      </c>
      <c r="K536" s="87"/>
      <c r="L536" s="90">
        <f>D536*K536</f>
        <v>0</v>
      </c>
      <c r="M536" s="116"/>
      <c r="O536" s="80"/>
    </row>
    <row r="537" spans="1:15" ht="15" customHeight="1">
      <c r="A537" s="214" t="s">
        <v>1970</v>
      </c>
      <c r="B537" s="108" t="s">
        <v>1971</v>
      </c>
      <c r="C537" s="102" t="s">
        <v>1</v>
      </c>
      <c r="D537" s="244">
        <v>58000</v>
      </c>
      <c r="E537" s="87" t="s">
        <v>352</v>
      </c>
      <c r="F537" s="87" t="s">
        <v>31</v>
      </c>
      <c r="G537" s="87" t="s">
        <v>49</v>
      </c>
      <c r="H537" s="60" t="s">
        <v>642</v>
      </c>
      <c r="I537" s="274" t="s">
        <v>10</v>
      </c>
      <c r="J537" s="265">
        <f>D537/3900</f>
        <v>14.871794871794872</v>
      </c>
      <c r="K537" s="87"/>
      <c r="L537" s="90">
        <f>D537*K537</f>
        <v>0</v>
      </c>
      <c r="M537" s="116"/>
      <c r="O537" s="80"/>
    </row>
    <row r="538" spans="1:15" ht="15" customHeight="1">
      <c r="A538" s="214" t="s">
        <v>2437</v>
      </c>
      <c r="B538" s="108" t="s">
        <v>2438</v>
      </c>
      <c r="C538" s="102" t="s">
        <v>1</v>
      </c>
      <c r="D538" s="244">
        <v>42000</v>
      </c>
      <c r="E538" s="87" t="s">
        <v>1729</v>
      </c>
      <c r="F538" s="87" t="s">
        <v>2044</v>
      </c>
      <c r="G538" s="87" t="s">
        <v>81</v>
      </c>
      <c r="H538" s="60" t="s">
        <v>2439</v>
      </c>
      <c r="I538" s="92" t="s">
        <v>10</v>
      </c>
      <c r="J538" s="265">
        <f>D538/3900</f>
        <v>10.76923076923077</v>
      </c>
      <c r="K538" s="87"/>
      <c r="L538" s="90">
        <f>D538*K538</f>
        <v>0</v>
      </c>
      <c r="M538" s="116"/>
      <c r="O538" s="80"/>
    </row>
    <row r="539" spans="1:15" ht="15" customHeight="1">
      <c r="A539" s="214" t="s">
        <v>2673</v>
      </c>
      <c r="B539" s="108" t="s">
        <v>2808</v>
      </c>
      <c r="C539" s="157" t="s">
        <v>1</v>
      </c>
      <c r="D539" s="244">
        <v>59000</v>
      </c>
      <c r="E539" s="87" t="s">
        <v>352</v>
      </c>
      <c r="F539" s="87" t="s">
        <v>60</v>
      </c>
      <c r="G539" s="87" t="s">
        <v>49</v>
      </c>
      <c r="H539" s="60" t="s">
        <v>642</v>
      </c>
      <c r="I539" s="92" t="s">
        <v>10</v>
      </c>
      <c r="J539" s="265">
        <f>D539/3900</f>
        <v>15.128205128205128</v>
      </c>
      <c r="K539" s="87"/>
      <c r="L539" s="90">
        <f>D539*K539</f>
        <v>0</v>
      </c>
      <c r="M539" s="116"/>
      <c r="O539" s="80"/>
    </row>
    <row r="540" spans="1:15" ht="15" customHeight="1">
      <c r="A540" s="215" t="s">
        <v>2039</v>
      </c>
      <c r="B540" s="101" t="s">
        <v>2040</v>
      </c>
      <c r="C540" s="102" t="s">
        <v>1</v>
      </c>
      <c r="D540" s="244">
        <v>59000</v>
      </c>
      <c r="E540" s="87" t="s">
        <v>352</v>
      </c>
      <c r="F540" s="87" t="s">
        <v>1861</v>
      </c>
      <c r="G540" s="87" t="s">
        <v>49</v>
      </c>
      <c r="H540" s="60" t="s">
        <v>1403</v>
      </c>
      <c r="I540" s="89" t="s">
        <v>10</v>
      </c>
      <c r="J540" s="265">
        <f>D540/3900</f>
        <v>15.128205128205128</v>
      </c>
      <c r="K540" s="87"/>
      <c r="L540" s="90">
        <f>D540*K540</f>
        <v>0</v>
      </c>
      <c r="M540" s="116"/>
      <c r="O540" s="80"/>
    </row>
    <row r="541" spans="1:15" ht="15" customHeight="1">
      <c r="A541" s="215" t="s">
        <v>1407</v>
      </c>
      <c r="B541" s="101" t="s">
        <v>1408</v>
      </c>
      <c r="C541" s="102" t="s">
        <v>199</v>
      </c>
      <c r="D541" s="243">
        <v>38000</v>
      </c>
      <c r="E541" s="87" t="s">
        <v>770</v>
      </c>
      <c r="F541" s="87" t="s">
        <v>31</v>
      </c>
      <c r="G541" s="87" t="s">
        <v>75</v>
      </c>
      <c r="H541" s="60" t="s">
        <v>1409</v>
      </c>
      <c r="I541" s="277" t="s">
        <v>10</v>
      </c>
      <c r="J541" s="265">
        <f>D541/3900</f>
        <v>9.7435897435897427</v>
      </c>
      <c r="K541" s="87"/>
      <c r="L541" s="90">
        <f>D541*K541</f>
        <v>0</v>
      </c>
      <c r="M541" s="116"/>
      <c r="O541" s="80"/>
    </row>
    <row r="542" spans="1:15" ht="15" customHeight="1">
      <c r="A542" s="214" t="s">
        <v>1407</v>
      </c>
      <c r="B542" s="103" t="s">
        <v>1773</v>
      </c>
      <c r="C542" s="102" t="s">
        <v>199</v>
      </c>
      <c r="D542" s="243">
        <v>37000</v>
      </c>
      <c r="E542" s="237" t="s">
        <v>770</v>
      </c>
      <c r="F542" s="87" t="s">
        <v>31</v>
      </c>
      <c r="G542" s="87" t="s">
        <v>75</v>
      </c>
      <c r="H542" s="60" t="s">
        <v>917</v>
      </c>
      <c r="I542" s="273" t="s">
        <v>10</v>
      </c>
      <c r="J542" s="265">
        <f>D542/3900</f>
        <v>9.4871794871794872</v>
      </c>
      <c r="K542" s="87"/>
      <c r="L542" s="90">
        <f>D542*K542</f>
        <v>0</v>
      </c>
      <c r="M542" s="116"/>
      <c r="O542" s="80"/>
    </row>
    <row r="543" spans="1:15" ht="15" customHeight="1">
      <c r="A543" s="217" t="s">
        <v>2033</v>
      </c>
      <c r="B543" s="293" t="s">
        <v>2034</v>
      </c>
      <c r="C543" s="102" t="s">
        <v>198</v>
      </c>
      <c r="D543" s="243">
        <v>34000</v>
      </c>
      <c r="E543" s="237" t="s">
        <v>376</v>
      </c>
      <c r="F543" s="299" t="s">
        <v>2152</v>
      </c>
      <c r="G543" s="87" t="s">
        <v>49</v>
      </c>
      <c r="H543" s="295" t="s">
        <v>2035</v>
      </c>
      <c r="I543" s="302" t="s">
        <v>10</v>
      </c>
      <c r="J543" s="265">
        <f>D543/3900</f>
        <v>8.7179487179487172</v>
      </c>
      <c r="K543" s="87"/>
      <c r="L543" s="90">
        <f>D543*K543</f>
        <v>0</v>
      </c>
      <c r="M543" s="116"/>
      <c r="O543" s="80"/>
    </row>
    <row r="544" spans="1:15" ht="15" customHeight="1">
      <c r="A544" s="214" t="s">
        <v>2674</v>
      </c>
      <c r="B544" s="101" t="s">
        <v>2675</v>
      </c>
      <c r="C544" s="102" t="s">
        <v>199</v>
      </c>
      <c r="D544" s="244">
        <v>34000</v>
      </c>
      <c r="E544" s="87" t="s">
        <v>339</v>
      </c>
      <c r="F544" s="87" t="s">
        <v>21</v>
      </c>
      <c r="G544" s="87" t="s">
        <v>49</v>
      </c>
      <c r="H544" s="60" t="s">
        <v>2676</v>
      </c>
      <c r="I544" s="89" t="s">
        <v>10</v>
      </c>
      <c r="J544" s="265">
        <f>D544/3900</f>
        <v>8.7179487179487172</v>
      </c>
      <c r="K544" s="87"/>
      <c r="L544" s="90">
        <f>D544*K544</f>
        <v>0</v>
      </c>
      <c r="M544" s="116"/>
      <c r="O544" s="80"/>
    </row>
    <row r="545" spans="1:15" ht="15" customHeight="1">
      <c r="A545" s="213" t="s">
        <v>541</v>
      </c>
      <c r="B545" s="101" t="s">
        <v>542</v>
      </c>
      <c r="C545" s="102" t="s">
        <v>1</v>
      </c>
      <c r="D545" s="244">
        <v>36000</v>
      </c>
      <c r="E545" s="87" t="s">
        <v>543</v>
      </c>
      <c r="F545" s="87" t="s">
        <v>33</v>
      </c>
      <c r="G545" s="87" t="s">
        <v>1044</v>
      </c>
      <c r="H545" s="60" t="s">
        <v>544</v>
      </c>
      <c r="I545" s="274" t="s">
        <v>10</v>
      </c>
      <c r="J545" s="265">
        <f>D545/3900</f>
        <v>9.2307692307692299</v>
      </c>
      <c r="K545" s="87"/>
      <c r="L545" s="90">
        <f>D545*K545</f>
        <v>0</v>
      </c>
      <c r="M545" s="116"/>
      <c r="O545" s="80"/>
    </row>
    <row r="546" spans="1:15" ht="15" customHeight="1">
      <c r="A546" s="214" t="s">
        <v>2677</v>
      </c>
      <c r="B546" s="156" t="s">
        <v>2809</v>
      </c>
      <c r="C546" s="102" t="s">
        <v>95</v>
      </c>
      <c r="D546" s="244">
        <v>59000</v>
      </c>
      <c r="E546" s="87" t="s">
        <v>115</v>
      </c>
      <c r="F546" s="237" t="s">
        <v>30</v>
      </c>
      <c r="G546" s="87" t="s">
        <v>2678</v>
      </c>
      <c r="H546" s="60" t="s">
        <v>3026</v>
      </c>
      <c r="I546" s="109" t="s">
        <v>10</v>
      </c>
      <c r="J546" s="265">
        <f>D546/3900</f>
        <v>15.128205128205128</v>
      </c>
      <c r="K546" s="87"/>
      <c r="L546" s="90">
        <f>D546*K546</f>
        <v>0</v>
      </c>
      <c r="M546" s="116"/>
      <c r="O546" s="80"/>
    </row>
    <row r="547" spans="1:15" ht="15" customHeight="1">
      <c r="A547" s="214" t="s">
        <v>2677</v>
      </c>
      <c r="B547" s="108" t="s">
        <v>3028</v>
      </c>
      <c r="C547" s="102" t="s">
        <v>1</v>
      </c>
      <c r="D547" s="243">
        <v>59000</v>
      </c>
      <c r="E547" s="237" t="s">
        <v>115</v>
      </c>
      <c r="F547" s="87" t="s">
        <v>30</v>
      </c>
      <c r="G547" s="87" t="s">
        <v>2678</v>
      </c>
      <c r="H547" s="60" t="s">
        <v>3027</v>
      </c>
      <c r="I547" s="89" t="s">
        <v>10</v>
      </c>
      <c r="J547" s="265">
        <f>D547/3900</f>
        <v>15.128205128205128</v>
      </c>
      <c r="K547" s="87"/>
      <c r="L547" s="90">
        <f>D547*K547</f>
        <v>0</v>
      </c>
      <c r="M547" s="116"/>
      <c r="O547" s="80"/>
    </row>
    <row r="548" spans="1:15" ht="15" customHeight="1">
      <c r="A548" s="215" t="s">
        <v>524</v>
      </c>
      <c r="B548" s="108" t="s">
        <v>525</v>
      </c>
      <c r="C548" s="102" t="s">
        <v>1</v>
      </c>
      <c r="D548" s="247">
        <v>36000</v>
      </c>
      <c r="E548" s="237" t="s">
        <v>339</v>
      </c>
      <c r="F548" s="87" t="s">
        <v>103</v>
      </c>
      <c r="G548" s="87" t="s">
        <v>49</v>
      </c>
      <c r="H548" s="60" t="s">
        <v>350</v>
      </c>
      <c r="I548" s="274" t="s">
        <v>10</v>
      </c>
      <c r="J548" s="265">
        <f>D548/3900</f>
        <v>9.2307692307692299</v>
      </c>
      <c r="K548" s="87"/>
      <c r="L548" s="90">
        <f>D548*K548</f>
        <v>0</v>
      </c>
      <c r="M548" s="116"/>
      <c r="O548" s="80"/>
    </row>
    <row r="549" spans="1:15" ht="15" customHeight="1">
      <c r="A549" s="214" t="s">
        <v>818</v>
      </c>
      <c r="B549" s="108" t="s">
        <v>985</v>
      </c>
      <c r="C549" s="102" t="s">
        <v>198</v>
      </c>
      <c r="D549" s="243">
        <v>52000</v>
      </c>
      <c r="E549" s="237" t="s">
        <v>112</v>
      </c>
      <c r="F549" s="87" t="s">
        <v>39</v>
      </c>
      <c r="G549" s="87" t="s">
        <v>75</v>
      </c>
      <c r="H549" s="60" t="s">
        <v>986</v>
      </c>
      <c r="I549" s="274" t="s">
        <v>10</v>
      </c>
      <c r="J549" s="265">
        <f>D549/3900</f>
        <v>13.333333333333334</v>
      </c>
      <c r="K549" s="87"/>
      <c r="L549" s="90">
        <f>D549*K549</f>
        <v>0</v>
      </c>
      <c r="M549" s="116"/>
      <c r="O549" s="80"/>
    </row>
    <row r="550" spans="1:15" ht="15" customHeight="1">
      <c r="A550" s="215" t="s">
        <v>2078</v>
      </c>
      <c r="B550" s="101" t="s">
        <v>2079</v>
      </c>
      <c r="C550" s="102" t="s">
        <v>199</v>
      </c>
      <c r="D550" s="243">
        <v>39000</v>
      </c>
      <c r="E550" s="87" t="s">
        <v>376</v>
      </c>
      <c r="F550" s="87" t="s">
        <v>31</v>
      </c>
      <c r="G550" s="87" t="s">
        <v>49</v>
      </c>
      <c r="H550" s="60" t="s">
        <v>2206</v>
      </c>
      <c r="I550" s="273" t="s">
        <v>10</v>
      </c>
      <c r="J550" s="265">
        <f>D550/3900</f>
        <v>10</v>
      </c>
      <c r="K550" s="87"/>
      <c r="L550" s="90">
        <f>D550*K550</f>
        <v>0</v>
      </c>
      <c r="M550" s="116"/>
      <c r="O550" s="80"/>
    </row>
    <row r="551" spans="1:15" ht="15" customHeight="1">
      <c r="A551" s="215" t="s">
        <v>2128</v>
      </c>
      <c r="B551" s="79" t="s">
        <v>2129</v>
      </c>
      <c r="C551" s="102" t="s">
        <v>199</v>
      </c>
      <c r="D551" s="244">
        <v>39000</v>
      </c>
      <c r="E551" s="87" t="s">
        <v>376</v>
      </c>
      <c r="F551" s="87" t="s">
        <v>31</v>
      </c>
      <c r="G551" s="87" t="s">
        <v>49</v>
      </c>
      <c r="H551" s="60" t="s">
        <v>2214</v>
      </c>
      <c r="I551" s="274" t="s">
        <v>10</v>
      </c>
      <c r="J551" s="265">
        <f>D551/3900</f>
        <v>10</v>
      </c>
      <c r="K551" s="87"/>
      <c r="L551" s="90">
        <f>D551*K551</f>
        <v>0</v>
      </c>
      <c r="M551" s="116"/>
      <c r="O551" s="80"/>
    </row>
    <row r="552" spans="1:15" ht="15" customHeight="1">
      <c r="A552" s="215" t="s">
        <v>2128</v>
      </c>
      <c r="B552" s="101" t="s">
        <v>2204</v>
      </c>
      <c r="C552" s="102" t="s">
        <v>199</v>
      </c>
      <c r="D552" s="244">
        <v>39000</v>
      </c>
      <c r="E552" s="87" t="s">
        <v>376</v>
      </c>
      <c r="F552" s="87" t="s">
        <v>31</v>
      </c>
      <c r="G552" s="87" t="s">
        <v>49</v>
      </c>
      <c r="H552" s="60" t="s">
        <v>2205</v>
      </c>
      <c r="I552" s="310" t="s">
        <v>10</v>
      </c>
      <c r="J552" s="265">
        <f>D552/3900</f>
        <v>10</v>
      </c>
      <c r="K552" s="87"/>
      <c r="L552" s="90">
        <f>D552*K552</f>
        <v>0</v>
      </c>
      <c r="M552" s="116"/>
      <c r="O552" s="80"/>
    </row>
    <row r="553" spans="1:15" ht="15" customHeight="1">
      <c r="A553" s="215" t="s">
        <v>2128</v>
      </c>
      <c r="B553" s="101" t="s">
        <v>2207</v>
      </c>
      <c r="C553" s="102" t="s">
        <v>2208</v>
      </c>
      <c r="D553" s="243">
        <v>110000</v>
      </c>
      <c r="E553" s="87" t="s">
        <v>376</v>
      </c>
      <c r="F553" s="87" t="s">
        <v>31</v>
      </c>
      <c r="G553" s="87" t="s">
        <v>49</v>
      </c>
      <c r="H553" s="60" t="s">
        <v>2213</v>
      </c>
      <c r="I553" s="310" t="s">
        <v>10</v>
      </c>
      <c r="J553" s="265">
        <f>D553/3900</f>
        <v>28.205128205128204</v>
      </c>
      <c r="K553" s="87"/>
      <c r="L553" s="90">
        <f>D553*K553</f>
        <v>0</v>
      </c>
      <c r="M553" s="116"/>
      <c r="O553" s="80"/>
    </row>
    <row r="554" spans="1:15" ht="15" customHeight="1">
      <c r="A554" s="214" t="s">
        <v>872</v>
      </c>
      <c r="B554" s="101" t="s">
        <v>2679</v>
      </c>
      <c r="C554" s="102" t="s">
        <v>1</v>
      </c>
      <c r="D554" s="244">
        <v>59000</v>
      </c>
      <c r="E554" s="87" t="s">
        <v>352</v>
      </c>
      <c r="F554" s="87" t="s">
        <v>23</v>
      </c>
      <c r="G554" s="87" t="s">
        <v>49</v>
      </c>
      <c r="H554" s="60" t="s">
        <v>2652</v>
      </c>
      <c r="I554" s="274" t="s">
        <v>10</v>
      </c>
      <c r="J554" s="265">
        <f>D554/3900</f>
        <v>15.128205128205128</v>
      </c>
      <c r="K554" s="87"/>
      <c r="L554" s="90">
        <f>D554*K554</f>
        <v>0</v>
      </c>
      <c r="M554" s="116"/>
      <c r="O554" s="80"/>
    </row>
    <row r="555" spans="1:15" ht="15" customHeight="1">
      <c r="A555" s="214" t="s">
        <v>872</v>
      </c>
      <c r="B555" s="108" t="s">
        <v>873</v>
      </c>
      <c r="C555" s="102" t="s">
        <v>95</v>
      </c>
      <c r="D555" s="243">
        <v>59000</v>
      </c>
      <c r="E555" s="87" t="s">
        <v>352</v>
      </c>
      <c r="F555" s="87" t="s">
        <v>23</v>
      </c>
      <c r="G555" s="87" t="s">
        <v>49</v>
      </c>
      <c r="H555" s="60" t="s">
        <v>874</v>
      </c>
      <c r="I555" s="275" t="s">
        <v>10</v>
      </c>
      <c r="J555" s="265">
        <f>D555/3900</f>
        <v>15.128205128205128</v>
      </c>
      <c r="K555" s="87"/>
      <c r="L555" s="90">
        <f>D555*K555</f>
        <v>0</v>
      </c>
      <c r="M555" s="116"/>
      <c r="O555" s="80"/>
    </row>
    <row r="556" spans="1:15" ht="15" customHeight="1">
      <c r="A556" s="214" t="s">
        <v>1260</v>
      </c>
      <c r="B556" s="79" t="s">
        <v>1261</v>
      </c>
      <c r="C556" s="16" t="s">
        <v>95</v>
      </c>
      <c r="D556" s="244">
        <v>32000</v>
      </c>
      <c r="E556" s="87" t="s">
        <v>1695</v>
      </c>
      <c r="F556" s="87" t="s">
        <v>29</v>
      </c>
      <c r="G556" s="87" t="s">
        <v>1042</v>
      </c>
      <c r="H556" s="60" t="s">
        <v>1262</v>
      </c>
      <c r="I556" s="274" t="s">
        <v>10</v>
      </c>
      <c r="J556" s="265">
        <f>D556/3900</f>
        <v>8.2051282051282044</v>
      </c>
      <c r="K556" s="87"/>
      <c r="L556" s="90">
        <f>D556*K556</f>
        <v>0</v>
      </c>
      <c r="M556" s="116"/>
      <c r="O556" s="80"/>
    </row>
    <row r="557" spans="1:15" ht="15" customHeight="1">
      <c r="A557" s="215" t="s">
        <v>1359</v>
      </c>
      <c r="B557" s="108" t="s">
        <v>1360</v>
      </c>
      <c r="C557" s="16" t="s">
        <v>95</v>
      </c>
      <c r="D557" s="244">
        <v>38000</v>
      </c>
      <c r="E557" s="87" t="s">
        <v>342</v>
      </c>
      <c r="F557" s="87" t="s">
        <v>21</v>
      </c>
      <c r="G557" s="87" t="s">
        <v>49</v>
      </c>
      <c r="H557" s="60" t="s">
        <v>642</v>
      </c>
      <c r="I557" s="284" t="s">
        <v>10</v>
      </c>
      <c r="J557" s="265">
        <f>D557/3900</f>
        <v>9.7435897435897427</v>
      </c>
      <c r="K557" s="87"/>
      <c r="L557" s="90">
        <f>D557*K557</f>
        <v>0</v>
      </c>
      <c r="M557" s="116"/>
      <c r="O557" s="80"/>
    </row>
    <row r="558" spans="1:15" ht="15" customHeight="1">
      <c r="A558" s="215" t="s">
        <v>3115</v>
      </c>
      <c r="B558" s="108" t="s">
        <v>3117</v>
      </c>
      <c r="C558" s="102" t="s">
        <v>2612</v>
      </c>
      <c r="D558" s="244">
        <v>39000</v>
      </c>
      <c r="E558" s="87" t="s">
        <v>3118</v>
      </c>
      <c r="F558" s="87" t="s">
        <v>21</v>
      </c>
      <c r="G558" s="87" t="s">
        <v>3116</v>
      </c>
      <c r="H558" s="60" t="s">
        <v>2510</v>
      </c>
      <c r="I558" s="91" t="s">
        <v>10</v>
      </c>
      <c r="J558" s="265">
        <f>D558/3900</f>
        <v>10</v>
      </c>
      <c r="K558" s="87"/>
      <c r="L558" s="90">
        <f>D558*K558</f>
        <v>0</v>
      </c>
      <c r="M558" s="116"/>
      <c r="O558" s="80"/>
    </row>
    <row r="559" spans="1:15" ht="15" customHeight="1">
      <c r="A559" s="217" t="s">
        <v>114</v>
      </c>
      <c r="B559" s="108" t="s">
        <v>417</v>
      </c>
      <c r="C559" s="102" t="s">
        <v>1</v>
      </c>
      <c r="D559" s="244">
        <v>59000</v>
      </c>
      <c r="E559" s="87" t="s">
        <v>115</v>
      </c>
      <c r="F559" s="87" t="s">
        <v>60</v>
      </c>
      <c r="G559" s="87" t="s">
        <v>1456</v>
      </c>
      <c r="H559" s="60" t="s">
        <v>418</v>
      </c>
      <c r="I559" s="275" t="s">
        <v>10</v>
      </c>
      <c r="J559" s="265">
        <f>D559/3900</f>
        <v>15.128205128205128</v>
      </c>
      <c r="K559" s="87"/>
      <c r="L559" s="90">
        <f>D559*K559</f>
        <v>0</v>
      </c>
      <c r="M559" s="116"/>
      <c r="O559" s="80"/>
    </row>
    <row r="560" spans="1:15" ht="15" customHeight="1">
      <c r="A560" s="217" t="s">
        <v>114</v>
      </c>
      <c r="B560" s="108" t="s">
        <v>857</v>
      </c>
      <c r="C560" s="102" t="s">
        <v>1</v>
      </c>
      <c r="D560" s="244">
        <v>49000</v>
      </c>
      <c r="E560" s="87" t="s">
        <v>115</v>
      </c>
      <c r="F560" s="87" t="s">
        <v>60</v>
      </c>
      <c r="G560" s="87" t="s">
        <v>1456</v>
      </c>
      <c r="H560" s="60" t="s">
        <v>858</v>
      </c>
      <c r="I560" s="275" t="s">
        <v>10</v>
      </c>
      <c r="J560" s="265">
        <f>D560/3900</f>
        <v>12.564102564102564</v>
      </c>
      <c r="K560" s="87"/>
      <c r="L560" s="90">
        <f>D560*K560</f>
        <v>0</v>
      </c>
      <c r="M560" s="116"/>
      <c r="O560" s="80"/>
    </row>
    <row r="561" spans="1:15" ht="15" customHeight="1">
      <c r="A561" s="217" t="s">
        <v>114</v>
      </c>
      <c r="B561" s="292" t="s">
        <v>2683</v>
      </c>
      <c r="C561" s="102" t="s">
        <v>1</v>
      </c>
      <c r="D561" s="244">
        <v>59000</v>
      </c>
      <c r="E561" s="87" t="s">
        <v>115</v>
      </c>
      <c r="F561" s="234" t="s">
        <v>60</v>
      </c>
      <c r="G561" s="87" t="s">
        <v>1631</v>
      </c>
      <c r="H561" s="60" t="s">
        <v>2684</v>
      </c>
      <c r="I561" s="302" t="s">
        <v>10</v>
      </c>
      <c r="J561" s="265">
        <f>D561/3900</f>
        <v>15.128205128205128</v>
      </c>
      <c r="K561" s="87"/>
      <c r="L561" s="90">
        <f>D561*K561</f>
        <v>0</v>
      </c>
      <c r="M561" s="116"/>
      <c r="O561" s="80"/>
    </row>
    <row r="562" spans="1:15" ht="15" customHeight="1">
      <c r="A562" s="217" t="s">
        <v>114</v>
      </c>
      <c r="B562" s="101" t="s">
        <v>202</v>
      </c>
      <c r="C562" s="157" t="s">
        <v>1</v>
      </c>
      <c r="D562" s="243">
        <v>59000</v>
      </c>
      <c r="E562" s="87" t="s">
        <v>115</v>
      </c>
      <c r="F562" s="87" t="s">
        <v>60</v>
      </c>
      <c r="G562" s="87" t="s">
        <v>1456</v>
      </c>
      <c r="H562" s="60" t="s">
        <v>203</v>
      </c>
      <c r="I562" s="272" t="s">
        <v>10</v>
      </c>
      <c r="J562" s="265">
        <f>D562/3900</f>
        <v>15.128205128205128</v>
      </c>
      <c r="K562" s="87"/>
      <c r="L562" s="90">
        <f>D562*K562</f>
        <v>0</v>
      </c>
      <c r="M562" s="116"/>
      <c r="O562" s="80"/>
    </row>
    <row r="563" spans="1:15" ht="15" customHeight="1">
      <c r="A563" s="217" t="s">
        <v>114</v>
      </c>
      <c r="B563" s="293" t="s">
        <v>2681</v>
      </c>
      <c r="C563" s="102" t="s">
        <v>1</v>
      </c>
      <c r="D563" s="244">
        <v>56000</v>
      </c>
      <c r="E563" s="87" t="s">
        <v>115</v>
      </c>
      <c r="F563" s="87" t="s">
        <v>60</v>
      </c>
      <c r="G563" s="87" t="s">
        <v>1631</v>
      </c>
      <c r="H563" s="60" t="s">
        <v>2682</v>
      </c>
      <c r="I563" s="298" t="s">
        <v>10</v>
      </c>
      <c r="J563" s="265">
        <f>D563/3900</f>
        <v>14.358974358974359</v>
      </c>
      <c r="K563" s="87"/>
      <c r="L563" s="90">
        <f>D563*K563</f>
        <v>0</v>
      </c>
      <c r="M563" s="116"/>
      <c r="O563" s="80"/>
    </row>
    <row r="564" spans="1:15" ht="15" customHeight="1">
      <c r="A564" s="217" t="s">
        <v>2989</v>
      </c>
      <c r="B564" s="108" t="s">
        <v>2990</v>
      </c>
      <c r="C564" s="102" t="s">
        <v>1</v>
      </c>
      <c r="D564" s="244">
        <v>36000</v>
      </c>
      <c r="E564" s="87" t="s">
        <v>2988</v>
      </c>
      <c r="F564" s="87" t="s">
        <v>39</v>
      </c>
      <c r="G564" s="87" t="s">
        <v>1044</v>
      </c>
      <c r="H564" s="60" t="s">
        <v>932</v>
      </c>
      <c r="I564" s="92" t="s">
        <v>10</v>
      </c>
      <c r="J564" s="265">
        <f>D564/3900</f>
        <v>9.2307692307692299</v>
      </c>
      <c r="K564" s="87"/>
      <c r="L564" s="90">
        <f>D564*K564</f>
        <v>0</v>
      </c>
      <c r="M564" s="116"/>
      <c r="O564" s="80"/>
    </row>
    <row r="565" spans="1:15" ht="15" customHeight="1">
      <c r="A565" s="214" t="s">
        <v>1576</v>
      </c>
      <c r="B565" s="108" t="s">
        <v>1577</v>
      </c>
      <c r="C565" s="16" t="s">
        <v>1</v>
      </c>
      <c r="D565" s="244">
        <v>49000</v>
      </c>
      <c r="E565" s="237" t="s">
        <v>1521</v>
      </c>
      <c r="F565" s="87" t="s">
        <v>536</v>
      </c>
      <c r="G565" s="87" t="s">
        <v>1042</v>
      </c>
      <c r="H565" s="60" t="s">
        <v>1586</v>
      </c>
      <c r="I565" s="275" t="s">
        <v>10</v>
      </c>
      <c r="J565" s="265">
        <f>D565/3900</f>
        <v>12.564102564102564</v>
      </c>
      <c r="K565" s="87"/>
      <c r="L565" s="90">
        <f>D565*K565</f>
        <v>0</v>
      </c>
      <c r="M565" s="116"/>
      <c r="O565" s="80"/>
    </row>
    <row r="566" spans="1:15" ht="15" customHeight="1">
      <c r="A566" s="214" t="s">
        <v>1576</v>
      </c>
      <c r="B566" s="108" t="s">
        <v>1578</v>
      </c>
      <c r="C566" s="16" t="s">
        <v>1</v>
      </c>
      <c r="D566" s="244">
        <v>49000</v>
      </c>
      <c r="E566" s="87" t="s">
        <v>1521</v>
      </c>
      <c r="F566" s="87" t="s">
        <v>536</v>
      </c>
      <c r="G566" s="87" t="s">
        <v>1042</v>
      </c>
      <c r="H566" s="60" t="s">
        <v>328</v>
      </c>
      <c r="I566" s="272" t="s">
        <v>10</v>
      </c>
      <c r="J566" s="265">
        <f>D566/3900</f>
        <v>12.564102564102564</v>
      </c>
      <c r="K566" s="87"/>
      <c r="L566" s="90">
        <f>D566*K566</f>
        <v>0</v>
      </c>
      <c r="M566" s="116"/>
      <c r="O566" s="80"/>
    </row>
    <row r="567" spans="1:15" ht="15" customHeight="1">
      <c r="A567" s="217" t="s">
        <v>949</v>
      </c>
      <c r="B567" s="297" t="s">
        <v>950</v>
      </c>
      <c r="C567" s="157" t="s">
        <v>199</v>
      </c>
      <c r="D567" s="244">
        <v>30000</v>
      </c>
      <c r="E567" s="237" t="s">
        <v>381</v>
      </c>
      <c r="F567" s="237" t="s">
        <v>107</v>
      </c>
      <c r="G567" s="87" t="s">
        <v>1457</v>
      </c>
      <c r="H567" s="99" t="s">
        <v>1668</v>
      </c>
      <c r="I567" s="279" t="s">
        <v>10</v>
      </c>
      <c r="J567" s="265">
        <f>D567/3900</f>
        <v>7.6923076923076925</v>
      </c>
      <c r="K567" s="87"/>
      <c r="L567" s="90">
        <f>D567*K567</f>
        <v>0</v>
      </c>
      <c r="M567" s="116"/>
      <c r="O567" s="80"/>
    </row>
    <row r="568" spans="1:15" ht="15" customHeight="1">
      <c r="A568" s="214" t="s">
        <v>1376</v>
      </c>
      <c r="B568" s="108" t="s">
        <v>1382</v>
      </c>
      <c r="C568" s="102" t="s">
        <v>1</v>
      </c>
      <c r="D568" s="244">
        <v>56000</v>
      </c>
      <c r="E568" s="87" t="s">
        <v>1693</v>
      </c>
      <c r="F568" s="87" t="s">
        <v>69</v>
      </c>
      <c r="G568" s="87" t="s">
        <v>1042</v>
      </c>
      <c r="H568" s="60" t="s">
        <v>1383</v>
      </c>
      <c r="I568" s="284" t="s">
        <v>10</v>
      </c>
      <c r="J568" s="265">
        <f>D568/3900</f>
        <v>14.358974358974359</v>
      </c>
      <c r="K568" s="87"/>
      <c r="L568" s="90">
        <f>D568*K568</f>
        <v>0</v>
      </c>
      <c r="M568" s="116"/>
      <c r="O568" s="80"/>
    </row>
    <row r="569" spans="1:15" ht="15" customHeight="1">
      <c r="A569" s="217" t="s">
        <v>959</v>
      </c>
      <c r="B569" s="108" t="s">
        <v>960</v>
      </c>
      <c r="C569" s="102" t="s">
        <v>1</v>
      </c>
      <c r="D569" s="244">
        <v>38000</v>
      </c>
      <c r="E569" s="87" t="s">
        <v>961</v>
      </c>
      <c r="F569" s="87" t="s">
        <v>23</v>
      </c>
      <c r="G569" s="87" t="s">
        <v>49</v>
      </c>
      <c r="H569" s="60" t="s">
        <v>1988</v>
      </c>
      <c r="I569" s="284" t="s">
        <v>10</v>
      </c>
      <c r="J569" s="265">
        <f>D569/3900</f>
        <v>9.7435897435897427</v>
      </c>
      <c r="K569" s="87"/>
      <c r="L569" s="90">
        <f>D569*K569</f>
        <v>0</v>
      </c>
      <c r="M569" s="116"/>
      <c r="O569" s="80"/>
    </row>
    <row r="570" spans="1:15" ht="15" customHeight="1">
      <c r="A570" s="214" t="s">
        <v>1319</v>
      </c>
      <c r="B570" s="108" t="s">
        <v>2685</v>
      </c>
      <c r="C570" s="102" t="s">
        <v>1</v>
      </c>
      <c r="D570" s="244">
        <v>46000</v>
      </c>
      <c r="E570" s="237" t="s">
        <v>1729</v>
      </c>
      <c r="F570" s="87" t="s">
        <v>29</v>
      </c>
      <c r="G570" s="87" t="s">
        <v>75</v>
      </c>
      <c r="H570" s="60" t="s">
        <v>1320</v>
      </c>
      <c r="I570" s="274" t="s">
        <v>10</v>
      </c>
      <c r="J570" s="265">
        <f>D570/3900</f>
        <v>11.794871794871796</v>
      </c>
      <c r="K570" s="87"/>
      <c r="L570" s="90">
        <f>D570*K570</f>
        <v>0</v>
      </c>
      <c r="M570" s="116"/>
      <c r="O570" s="80"/>
    </row>
    <row r="571" spans="1:15" ht="15" customHeight="1">
      <c r="A571" s="214" t="s">
        <v>1221</v>
      </c>
      <c r="B571" s="101" t="s">
        <v>2317</v>
      </c>
      <c r="C571" s="102" t="s">
        <v>199</v>
      </c>
      <c r="D571" s="243">
        <v>49000</v>
      </c>
      <c r="E571" s="87" t="s">
        <v>130</v>
      </c>
      <c r="F571" s="87" t="s">
        <v>3124</v>
      </c>
      <c r="G571" s="87" t="s">
        <v>1222</v>
      </c>
      <c r="H571" s="60" t="s">
        <v>3125</v>
      </c>
      <c r="I571" s="272" t="s">
        <v>10</v>
      </c>
      <c r="J571" s="265">
        <f>D571/3900</f>
        <v>12.564102564102564</v>
      </c>
      <c r="K571" s="87"/>
      <c r="L571" s="90">
        <f>D571*K571</f>
        <v>0</v>
      </c>
      <c r="M571" s="116"/>
      <c r="O571" s="80"/>
    </row>
    <row r="572" spans="1:15" ht="15" customHeight="1">
      <c r="A572" s="215" t="s">
        <v>2130</v>
      </c>
      <c r="B572" s="79" t="s">
        <v>2131</v>
      </c>
      <c r="C572" s="16" t="s">
        <v>198</v>
      </c>
      <c r="D572" s="243">
        <v>39000</v>
      </c>
      <c r="E572" s="87" t="s">
        <v>2132</v>
      </c>
      <c r="F572" s="87" t="s">
        <v>60</v>
      </c>
      <c r="G572" s="87" t="s">
        <v>75</v>
      </c>
      <c r="H572" s="60" t="s">
        <v>2274</v>
      </c>
      <c r="I572" s="274" t="s">
        <v>10</v>
      </c>
      <c r="J572" s="265">
        <f>D572/3900</f>
        <v>10</v>
      </c>
      <c r="K572" s="87"/>
      <c r="L572" s="90">
        <f>D572*K572</f>
        <v>0</v>
      </c>
      <c r="M572" s="116"/>
      <c r="O572" s="80"/>
    </row>
    <row r="573" spans="1:15" ht="15" customHeight="1">
      <c r="A573" s="214" t="s">
        <v>1770</v>
      </c>
      <c r="B573" s="103" t="s">
        <v>1771</v>
      </c>
      <c r="C573" s="102" t="s">
        <v>1</v>
      </c>
      <c r="D573" s="243">
        <v>38000</v>
      </c>
      <c r="E573" s="87" t="s">
        <v>569</v>
      </c>
      <c r="F573" s="87" t="s">
        <v>39</v>
      </c>
      <c r="G573" s="87" t="s">
        <v>1237</v>
      </c>
      <c r="H573" s="60" t="s">
        <v>1772</v>
      </c>
      <c r="I573" s="274" t="s">
        <v>10</v>
      </c>
      <c r="J573" s="265">
        <f>D573/3900</f>
        <v>9.7435897435897427</v>
      </c>
      <c r="K573" s="87"/>
      <c r="L573" s="90">
        <f>D573*K573</f>
        <v>0</v>
      </c>
      <c r="M573" s="116"/>
      <c r="O573" s="80"/>
    </row>
    <row r="574" spans="1:15" ht="15" customHeight="1">
      <c r="A574" s="216" t="s">
        <v>837</v>
      </c>
      <c r="B574" s="101" t="s">
        <v>838</v>
      </c>
      <c r="C574" s="16" t="s">
        <v>1</v>
      </c>
      <c r="D574" s="243">
        <v>39000</v>
      </c>
      <c r="E574" s="87" t="s">
        <v>28</v>
      </c>
      <c r="F574" s="87" t="s">
        <v>23</v>
      </c>
      <c r="G574" s="87" t="s">
        <v>49</v>
      </c>
      <c r="H574" s="60" t="s">
        <v>1006</v>
      </c>
      <c r="I574" s="273" t="s">
        <v>10</v>
      </c>
      <c r="J574" s="265">
        <f>D574/3900</f>
        <v>10</v>
      </c>
      <c r="K574" s="87"/>
      <c r="L574" s="90">
        <f>D574*K574</f>
        <v>0</v>
      </c>
      <c r="M574" s="116"/>
      <c r="O574" s="80"/>
    </row>
    <row r="575" spans="1:15" ht="15" customHeight="1">
      <c r="A575" s="214" t="s">
        <v>457</v>
      </c>
      <c r="B575" s="103" t="s">
        <v>2273</v>
      </c>
      <c r="C575" s="16" t="s">
        <v>1</v>
      </c>
      <c r="D575" s="244">
        <v>49000</v>
      </c>
      <c r="E575" s="237" t="s">
        <v>1610</v>
      </c>
      <c r="F575" s="87" t="s">
        <v>69</v>
      </c>
      <c r="G575" s="87" t="s">
        <v>75</v>
      </c>
      <c r="H575" s="60" t="s">
        <v>2226</v>
      </c>
      <c r="I575" s="273" t="s">
        <v>10</v>
      </c>
      <c r="J575" s="265">
        <f>D575/3900</f>
        <v>12.564102564102564</v>
      </c>
      <c r="K575" s="87"/>
      <c r="L575" s="90">
        <f>D575*K575</f>
        <v>0</v>
      </c>
      <c r="M575" s="116"/>
      <c r="O575" s="80"/>
    </row>
    <row r="576" spans="1:15" ht="15" customHeight="1">
      <c r="A576" s="215" t="s">
        <v>992</v>
      </c>
      <c r="B576" s="101" t="s">
        <v>993</v>
      </c>
      <c r="C576" s="102" t="s">
        <v>1</v>
      </c>
      <c r="D576" s="243">
        <v>38000</v>
      </c>
      <c r="E576" s="237" t="s">
        <v>995</v>
      </c>
      <c r="F576" s="87" t="s">
        <v>994</v>
      </c>
      <c r="G576" s="87" t="s">
        <v>49</v>
      </c>
      <c r="H576" s="60" t="s">
        <v>996</v>
      </c>
      <c r="I576" s="273" t="s">
        <v>10</v>
      </c>
      <c r="J576" s="265">
        <f>D576/3900</f>
        <v>9.7435897435897427</v>
      </c>
      <c r="K576" s="87"/>
      <c r="L576" s="90">
        <f>D576*K576</f>
        <v>0</v>
      </c>
      <c r="M576" s="116"/>
      <c r="O576" s="80"/>
    </row>
    <row r="577" spans="1:15" ht="15" customHeight="1">
      <c r="A577" s="214" t="s">
        <v>245</v>
      </c>
      <c r="B577" s="101" t="s">
        <v>941</v>
      </c>
      <c r="C577" s="16" t="s">
        <v>95</v>
      </c>
      <c r="D577" s="244">
        <v>32000</v>
      </c>
      <c r="E577" s="237" t="s">
        <v>852</v>
      </c>
      <c r="F577" s="87" t="s">
        <v>25</v>
      </c>
      <c r="G577" s="87" t="s">
        <v>1458</v>
      </c>
      <c r="H577" s="60" t="s">
        <v>942</v>
      </c>
      <c r="I577" s="275" t="s">
        <v>10</v>
      </c>
      <c r="J577" s="265">
        <f>D577/3900</f>
        <v>8.2051282051282044</v>
      </c>
      <c r="K577" s="87"/>
      <c r="L577" s="90">
        <f>D577*K577</f>
        <v>0</v>
      </c>
      <c r="M577" s="116"/>
      <c r="O577" s="80"/>
    </row>
    <row r="578" spans="1:15" ht="15" customHeight="1">
      <c r="A578" s="214" t="s">
        <v>1321</v>
      </c>
      <c r="B578" s="108" t="s">
        <v>2686</v>
      </c>
      <c r="C578" s="102" t="s">
        <v>1</v>
      </c>
      <c r="D578" s="244">
        <v>49000</v>
      </c>
      <c r="E578" s="237" t="s">
        <v>1729</v>
      </c>
      <c r="F578" s="87" t="s">
        <v>21</v>
      </c>
      <c r="G578" s="87" t="s">
        <v>75</v>
      </c>
      <c r="H578" s="60" t="s">
        <v>2687</v>
      </c>
      <c r="I578" s="92" t="s">
        <v>10</v>
      </c>
      <c r="J578" s="265">
        <f>D578/3900</f>
        <v>12.564102564102564</v>
      </c>
      <c r="K578" s="87"/>
      <c r="L578" s="90">
        <f>D578*K578</f>
        <v>0</v>
      </c>
      <c r="M578" s="116"/>
      <c r="O578" s="80"/>
    </row>
    <row r="579" spans="1:15" ht="15" customHeight="1">
      <c r="A579" s="214" t="s">
        <v>882</v>
      </c>
      <c r="B579" s="108" t="s">
        <v>883</v>
      </c>
      <c r="C579" s="102" t="s">
        <v>1</v>
      </c>
      <c r="D579" s="244">
        <v>54000</v>
      </c>
      <c r="E579" s="87" t="s">
        <v>352</v>
      </c>
      <c r="F579" s="87" t="s">
        <v>30</v>
      </c>
      <c r="G579" s="87" t="s">
        <v>49</v>
      </c>
      <c r="H579" s="60" t="s">
        <v>292</v>
      </c>
      <c r="I579" s="274" t="s">
        <v>10</v>
      </c>
      <c r="J579" s="265">
        <f>D579/3900</f>
        <v>13.846153846153847</v>
      </c>
      <c r="K579" s="87"/>
      <c r="L579" s="90">
        <f>D579*K579</f>
        <v>0</v>
      </c>
      <c r="M579" s="116"/>
      <c r="O579" s="80"/>
    </row>
    <row r="580" spans="1:15" ht="15" customHeight="1">
      <c r="A580" s="215" t="s">
        <v>1291</v>
      </c>
      <c r="B580" s="101" t="s">
        <v>1292</v>
      </c>
      <c r="C580" s="102" t="s">
        <v>1</v>
      </c>
      <c r="D580" s="244">
        <v>34000</v>
      </c>
      <c r="E580" s="87" t="s">
        <v>407</v>
      </c>
      <c r="F580" s="87" t="s">
        <v>29</v>
      </c>
      <c r="G580" s="87" t="s">
        <v>49</v>
      </c>
      <c r="H580" s="60" t="s">
        <v>874</v>
      </c>
      <c r="I580" s="274" t="s">
        <v>10</v>
      </c>
      <c r="J580" s="265">
        <f>D580/3900</f>
        <v>8.7179487179487172</v>
      </c>
      <c r="K580" s="87"/>
      <c r="L580" s="90">
        <f>D580*K580</f>
        <v>0</v>
      </c>
      <c r="M580" s="116"/>
      <c r="O580" s="80"/>
    </row>
    <row r="581" spans="1:15" ht="15" customHeight="1">
      <c r="A581" s="216" t="s">
        <v>1759</v>
      </c>
      <c r="B581" s="101" t="s">
        <v>1760</v>
      </c>
      <c r="C581" s="102" t="s">
        <v>199</v>
      </c>
      <c r="D581" s="243">
        <v>46000</v>
      </c>
      <c r="E581" s="237" t="s">
        <v>1763</v>
      </c>
      <c r="F581" s="87" t="s">
        <v>545</v>
      </c>
      <c r="G581" s="87" t="s">
        <v>1761</v>
      </c>
      <c r="H581" s="60" t="s">
        <v>1762</v>
      </c>
      <c r="I581" s="273" t="s">
        <v>10</v>
      </c>
      <c r="J581" s="265">
        <f>D581/3900</f>
        <v>11.794871794871796</v>
      </c>
      <c r="K581" s="87"/>
      <c r="L581" s="90">
        <f>D581*K581</f>
        <v>0</v>
      </c>
      <c r="M581" s="116"/>
      <c r="O581" s="80"/>
    </row>
    <row r="582" spans="1:15" ht="15" customHeight="1">
      <c r="A582" s="217" t="s">
        <v>670</v>
      </c>
      <c r="B582" s="137" t="s">
        <v>671</v>
      </c>
      <c r="C582" s="102" t="s">
        <v>1</v>
      </c>
      <c r="D582" s="244">
        <v>22000</v>
      </c>
      <c r="E582" s="87" t="s">
        <v>376</v>
      </c>
      <c r="F582" s="87" t="s">
        <v>55</v>
      </c>
      <c r="G582" s="87" t="s">
        <v>34</v>
      </c>
      <c r="H582" s="60" t="s">
        <v>672</v>
      </c>
      <c r="I582" s="274" t="s">
        <v>10</v>
      </c>
      <c r="J582" s="265">
        <f>D582/3900</f>
        <v>5.6410256410256414</v>
      </c>
      <c r="K582" s="87"/>
      <c r="L582" s="90">
        <f>D582*K582</f>
        <v>0</v>
      </c>
      <c r="M582" s="116"/>
      <c r="O582" s="80"/>
    </row>
    <row r="583" spans="1:15" ht="15" customHeight="1">
      <c r="A583" s="366" t="s">
        <v>2689</v>
      </c>
      <c r="B583" s="292" t="s">
        <v>1462</v>
      </c>
      <c r="C583" s="16" t="s">
        <v>1</v>
      </c>
      <c r="D583" s="244">
        <v>62000</v>
      </c>
      <c r="E583" s="300" t="s">
        <v>2690</v>
      </c>
      <c r="F583" s="299" t="s">
        <v>23</v>
      </c>
      <c r="G583" s="87" t="s">
        <v>2570</v>
      </c>
      <c r="H583" s="295" t="s">
        <v>2691</v>
      </c>
      <c r="I583" s="310" t="s">
        <v>10</v>
      </c>
      <c r="J583" s="265">
        <f>D583/3900</f>
        <v>15.897435897435898</v>
      </c>
      <c r="K583" s="87"/>
      <c r="L583" s="90">
        <f>D583*K583</f>
        <v>0</v>
      </c>
      <c r="M583" s="116"/>
      <c r="O583" s="80"/>
    </row>
    <row r="584" spans="1:15" ht="15" customHeight="1">
      <c r="A584" s="309" t="s">
        <v>2153</v>
      </c>
      <c r="B584" s="293" t="s">
        <v>2154</v>
      </c>
      <c r="C584" s="102" t="s">
        <v>2155</v>
      </c>
      <c r="D584" s="244">
        <v>74000</v>
      </c>
      <c r="E584" s="300" t="s">
        <v>563</v>
      </c>
      <c r="F584" s="299" t="s">
        <v>91</v>
      </c>
      <c r="G584" s="87" t="s">
        <v>49</v>
      </c>
      <c r="H584" s="295" t="s">
        <v>2156</v>
      </c>
      <c r="I584" s="302" t="s">
        <v>10</v>
      </c>
      <c r="J584" s="265">
        <f>D584/3900</f>
        <v>18.974358974358974</v>
      </c>
      <c r="K584" s="87"/>
      <c r="L584" s="90">
        <f>D584*K584</f>
        <v>0</v>
      </c>
      <c r="M584" s="116"/>
      <c r="O584" s="80"/>
    </row>
    <row r="585" spans="1:15" ht="15" customHeight="1">
      <c r="A585" s="217" t="s">
        <v>1099</v>
      </c>
      <c r="B585" s="137" t="s">
        <v>1100</v>
      </c>
      <c r="C585" s="102" t="s">
        <v>1098</v>
      </c>
      <c r="D585" s="247">
        <v>88000</v>
      </c>
      <c r="E585" s="87" t="s">
        <v>115</v>
      </c>
      <c r="F585" s="87" t="s">
        <v>253</v>
      </c>
      <c r="G585" s="87" t="s">
        <v>1102</v>
      </c>
      <c r="H585" s="60" t="s">
        <v>1101</v>
      </c>
      <c r="I585" s="275" t="s">
        <v>10</v>
      </c>
      <c r="J585" s="265">
        <f>D585/3900</f>
        <v>22.564102564102566</v>
      </c>
      <c r="K585" s="87"/>
      <c r="L585" s="90">
        <f>D585*K585</f>
        <v>0</v>
      </c>
      <c r="M585" s="116"/>
      <c r="O585" s="80"/>
    </row>
    <row r="586" spans="1:15" ht="15" customHeight="1">
      <c r="A586" s="217" t="s">
        <v>1099</v>
      </c>
      <c r="B586" s="137" t="s">
        <v>1100</v>
      </c>
      <c r="C586" s="102" t="s">
        <v>95</v>
      </c>
      <c r="D586" s="247">
        <v>46000</v>
      </c>
      <c r="E586" s="87" t="s">
        <v>115</v>
      </c>
      <c r="F586" s="87" t="s">
        <v>253</v>
      </c>
      <c r="G586" s="87" t="s">
        <v>1102</v>
      </c>
      <c r="H586" s="60" t="s">
        <v>1115</v>
      </c>
      <c r="I586" s="275" t="s">
        <v>10</v>
      </c>
      <c r="J586" s="265">
        <f>D586/3900</f>
        <v>11.794871794871796</v>
      </c>
      <c r="K586" s="87"/>
      <c r="L586" s="90">
        <f>D586*K586</f>
        <v>0</v>
      </c>
      <c r="M586" s="116"/>
      <c r="O586" s="80"/>
    </row>
    <row r="587" spans="1:15" ht="15" customHeight="1">
      <c r="A587" s="217" t="s">
        <v>1099</v>
      </c>
      <c r="B587" s="103" t="s">
        <v>1114</v>
      </c>
      <c r="C587" s="102" t="s">
        <v>95</v>
      </c>
      <c r="D587" s="247">
        <v>49000</v>
      </c>
      <c r="E587" s="87" t="s">
        <v>115</v>
      </c>
      <c r="F587" s="87" t="s">
        <v>253</v>
      </c>
      <c r="G587" s="87" t="s">
        <v>1102</v>
      </c>
      <c r="H587" s="60" t="s">
        <v>1101</v>
      </c>
      <c r="I587" s="275" t="s">
        <v>10</v>
      </c>
      <c r="J587" s="265">
        <f>D587/3900</f>
        <v>12.564102564102564</v>
      </c>
      <c r="K587" s="87"/>
      <c r="L587" s="90">
        <f>D587*K587</f>
        <v>0</v>
      </c>
      <c r="M587" s="116"/>
      <c r="O587" s="80"/>
    </row>
    <row r="588" spans="1:15" ht="15" customHeight="1">
      <c r="A588" s="214" t="s">
        <v>1579</v>
      </c>
      <c r="B588" s="101" t="s">
        <v>1580</v>
      </c>
      <c r="C588" s="16" t="s">
        <v>1</v>
      </c>
      <c r="D588" s="244">
        <v>49000</v>
      </c>
      <c r="E588" s="87" t="s">
        <v>1521</v>
      </c>
      <c r="F588" s="87" t="s">
        <v>39</v>
      </c>
      <c r="G588" s="87" t="s">
        <v>75</v>
      </c>
      <c r="H588" s="60" t="s">
        <v>1402</v>
      </c>
      <c r="I588" s="275" t="s">
        <v>10</v>
      </c>
      <c r="J588" s="265">
        <f>D588/3900</f>
        <v>12.564102564102564</v>
      </c>
      <c r="K588" s="87"/>
      <c r="L588" s="90">
        <f>D588*K588</f>
        <v>0</v>
      </c>
      <c r="M588" s="116"/>
      <c r="O588" s="80"/>
    </row>
    <row r="589" spans="1:15" ht="15" customHeight="1">
      <c r="A589" s="217" t="s">
        <v>419</v>
      </c>
      <c r="B589" s="135" t="s">
        <v>394</v>
      </c>
      <c r="C589" s="102" t="s">
        <v>199</v>
      </c>
      <c r="D589" s="244">
        <v>39000</v>
      </c>
      <c r="E589" s="87" t="s">
        <v>393</v>
      </c>
      <c r="F589" s="87" t="s">
        <v>33</v>
      </c>
      <c r="G589" s="87" t="s">
        <v>109</v>
      </c>
      <c r="H589" s="60" t="s">
        <v>396</v>
      </c>
      <c r="I589" s="274" t="s">
        <v>10</v>
      </c>
      <c r="J589" s="265">
        <f>D589/3900</f>
        <v>10</v>
      </c>
      <c r="K589" s="87"/>
      <c r="L589" s="90">
        <f>D589*K589</f>
        <v>0</v>
      </c>
      <c r="M589" s="116"/>
      <c r="O589" s="80"/>
    </row>
    <row r="590" spans="1:15" ht="15" customHeight="1">
      <c r="A590" s="214" t="s">
        <v>1263</v>
      </c>
      <c r="B590" s="108" t="s">
        <v>1266</v>
      </c>
      <c r="C590" s="16" t="s">
        <v>1</v>
      </c>
      <c r="D590" s="244">
        <v>44000</v>
      </c>
      <c r="E590" s="87" t="s">
        <v>489</v>
      </c>
      <c r="F590" s="87" t="s">
        <v>60</v>
      </c>
      <c r="G590" s="87" t="s">
        <v>75</v>
      </c>
      <c r="H590" s="60" t="s">
        <v>776</v>
      </c>
      <c r="I590" s="274" t="s">
        <v>10</v>
      </c>
      <c r="J590" s="265">
        <f>D590/3900</f>
        <v>11.282051282051283</v>
      </c>
      <c r="K590" s="87"/>
      <c r="L590" s="90">
        <f>D590*K590</f>
        <v>0</v>
      </c>
      <c r="M590" s="116"/>
      <c r="O590" s="80"/>
    </row>
    <row r="591" spans="1:15" ht="15" customHeight="1">
      <c r="A591" s="263" t="s">
        <v>496</v>
      </c>
      <c r="B591" s="397" t="s">
        <v>497</v>
      </c>
      <c r="C591" s="16" t="s">
        <v>198</v>
      </c>
      <c r="D591" s="244">
        <v>40000</v>
      </c>
      <c r="E591" s="87" t="s">
        <v>130</v>
      </c>
      <c r="F591" s="399" t="s">
        <v>30</v>
      </c>
      <c r="G591" s="87" t="s">
        <v>1044</v>
      </c>
      <c r="H591" s="60" t="s">
        <v>719</v>
      </c>
      <c r="I591" s="284" t="s">
        <v>10</v>
      </c>
      <c r="J591" s="265">
        <f>D591/3900</f>
        <v>10.256410256410257</v>
      </c>
      <c r="K591" s="87"/>
      <c r="L591" s="90">
        <f>D591*K591</f>
        <v>0</v>
      </c>
      <c r="M591" s="116"/>
      <c r="O591" s="80"/>
    </row>
    <row r="592" spans="1:15" ht="15" customHeight="1">
      <c r="A592" s="217" t="s">
        <v>2173</v>
      </c>
      <c r="B592" s="293" t="s">
        <v>2174</v>
      </c>
      <c r="C592" s="102" t="s">
        <v>1</v>
      </c>
      <c r="D592" s="244">
        <v>36000</v>
      </c>
      <c r="E592" s="300" t="s">
        <v>961</v>
      </c>
      <c r="F592" s="299" t="s">
        <v>23</v>
      </c>
      <c r="G592" s="87" t="s">
        <v>49</v>
      </c>
      <c r="H592" s="295" t="s">
        <v>2176</v>
      </c>
      <c r="I592" s="302" t="s">
        <v>10</v>
      </c>
      <c r="J592" s="265">
        <f>D592/3900</f>
        <v>9.2307692307692299</v>
      </c>
      <c r="K592" s="87"/>
      <c r="L592" s="90">
        <f>D592*K592</f>
        <v>0</v>
      </c>
      <c r="M592" s="116"/>
      <c r="O592" s="80"/>
    </row>
    <row r="593" spans="1:15" ht="15" customHeight="1">
      <c r="A593" s="217" t="s">
        <v>2173</v>
      </c>
      <c r="B593" s="293" t="s">
        <v>2175</v>
      </c>
      <c r="C593" s="102" t="s">
        <v>1</v>
      </c>
      <c r="D593" s="244">
        <v>36000</v>
      </c>
      <c r="E593" s="300" t="s">
        <v>961</v>
      </c>
      <c r="F593" s="299" t="s">
        <v>23</v>
      </c>
      <c r="G593" s="87" t="s">
        <v>49</v>
      </c>
      <c r="H593" s="295" t="s">
        <v>2177</v>
      </c>
      <c r="I593" s="302" t="s">
        <v>10</v>
      </c>
      <c r="J593" s="265">
        <f>D593/3900</f>
        <v>9.2307692307692299</v>
      </c>
      <c r="K593" s="87"/>
      <c r="L593" s="90">
        <f>D593*K593</f>
        <v>0</v>
      </c>
      <c r="M593" s="116"/>
      <c r="O593" s="80"/>
    </row>
    <row r="594" spans="1:15" ht="15" customHeight="1">
      <c r="A594" s="217" t="s">
        <v>2173</v>
      </c>
      <c r="B594" s="292" t="s">
        <v>2195</v>
      </c>
      <c r="C594" s="102" t="s">
        <v>1</v>
      </c>
      <c r="D594" s="244">
        <v>34000</v>
      </c>
      <c r="E594" s="299" t="s">
        <v>961</v>
      </c>
      <c r="F594" s="299" t="s">
        <v>23</v>
      </c>
      <c r="G594" s="87" t="s">
        <v>49</v>
      </c>
      <c r="H594" s="295" t="s">
        <v>2196</v>
      </c>
      <c r="I594" s="302" t="s">
        <v>10</v>
      </c>
      <c r="J594" s="265">
        <f>D594/3900</f>
        <v>8.7179487179487172</v>
      </c>
      <c r="K594" s="87"/>
      <c r="L594" s="90">
        <f>D594*K594</f>
        <v>0</v>
      </c>
      <c r="M594" s="116"/>
      <c r="O594" s="80"/>
    </row>
    <row r="595" spans="1:15" ht="15" customHeight="1">
      <c r="A595" s="215" t="s">
        <v>504</v>
      </c>
      <c r="B595" s="108" t="s">
        <v>505</v>
      </c>
      <c r="C595" s="102" t="s">
        <v>1</v>
      </c>
      <c r="D595" s="244">
        <v>29000</v>
      </c>
      <c r="E595" s="87" t="s">
        <v>489</v>
      </c>
      <c r="F595" s="87" t="s">
        <v>58</v>
      </c>
      <c r="G595" s="87" t="s">
        <v>49</v>
      </c>
      <c r="H595" s="60" t="s">
        <v>485</v>
      </c>
      <c r="I595" s="274" t="s">
        <v>10</v>
      </c>
      <c r="J595" s="265">
        <f>D595/3900</f>
        <v>7.4358974358974361</v>
      </c>
      <c r="K595" s="87"/>
      <c r="L595" s="90">
        <f>D595*K595</f>
        <v>0</v>
      </c>
      <c r="M595" s="116"/>
      <c r="O595" s="80"/>
    </row>
    <row r="596" spans="1:15" ht="15" customHeight="1">
      <c r="A596" s="214" t="s">
        <v>1421</v>
      </c>
      <c r="B596" s="101" t="s">
        <v>1422</v>
      </c>
      <c r="C596" s="102" t="s">
        <v>1</v>
      </c>
      <c r="D596" s="243">
        <v>39000</v>
      </c>
      <c r="E596" s="87" t="s">
        <v>28</v>
      </c>
      <c r="F596" s="87" t="s">
        <v>80</v>
      </c>
      <c r="G596" s="87" t="s">
        <v>67</v>
      </c>
      <c r="H596" s="60" t="s">
        <v>1423</v>
      </c>
      <c r="I596" s="273" t="s">
        <v>10</v>
      </c>
      <c r="J596" s="265">
        <f>D596/3900</f>
        <v>10</v>
      </c>
      <c r="K596" s="87"/>
      <c r="L596" s="90">
        <f>D596*K596</f>
        <v>0</v>
      </c>
      <c r="M596" s="116"/>
      <c r="O596" s="80"/>
    </row>
    <row r="597" spans="1:15" ht="15" customHeight="1">
      <c r="A597" s="214" t="s">
        <v>2426</v>
      </c>
      <c r="B597" s="108" t="s">
        <v>2427</v>
      </c>
      <c r="C597" s="102" t="s">
        <v>1</v>
      </c>
      <c r="D597" s="243">
        <v>34000</v>
      </c>
      <c r="E597" s="87" t="s">
        <v>254</v>
      </c>
      <c r="F597" s="87" t="s">
        <v>2429</v>
      </c>
      <c r="G597" s="87" t="s">
        <v>2428</v>
      </c>
      <c r="H597" s="60" t="s">
        <v>2432</v>
      </c>
      <c r="I597" s="92" t="s">
        <v>10</v>
      </c>
      <c r="J597" s="265">
        <f>D597/3900</f>
        <v>8.7179487179487172</v>
      </c>
      <c r="K597" s="87"/>
      <c r="L597" s="90">
        <f>D597*K597</f>
        <v>0</v>
      </c>
      <c r="M597" s="116"/>
      <c r="O597" s="80"/>
    </row>
    <row r="598" spans="1:15" ht="15" customHeight="1">
      <c r="A598" s="214" t="s">
        <v>2426</v>
      </c>
      <c r="B598" s="108" t="s">
        <v>2430</v>
      </c>
      <c r="C598" s="102" t="s">
        <v>1</v>
      </c>
      <c r="D598" s="244">
        <v>34000</v>
      </c>
      <c r="E598" s="87" t="s">
        <v>254</v>
      </c>
      <c r="F598" s="87" t="s">
        <v>2429</v>
      </c>
      <c r="G598" s="87" t="s">
        <v>2428</v>
      </c>
      <c r="H598" s="60" t="s">
        <v>2431</v>
      </c>
      <c r="I598" s="92" t="s">
        <v>10</v>
      </c>
      <c r="J598" s="265">
        <f>D598/3900</f>
        <v>8.7179487179487172</v>
      </c>
      <c r="K598" s="87"/>
      <c r="L598" s="90">
        <f>D598*K598</f>
        <v>0</v>
      </c>
      <c r="M598" s="116"/>
      <c r="O598" s="80"/>
    </row>
    <row r="599" spans="1:15" ht="15" customHeight="1">
      <c r="A599" s="215" t="s">
        <v>2813</v>
      </c>
      <c r="B599" s="101" t="s">
        <v>3005</v>
      </c>
      <c r="C599" s="102" t="s">
        <v>1</v>
      </c>
      <c r="D599" s="244">
        <v>39000</v>
      </c>
      <c r="E599" s="87" t="s">
        <v>3004</v>
      </c>
      <c r="F599" s="87" t="s">
        <v>21</v>
      </c>
      <c r="G599" s="87" t="s">
        <v>2814</v>
      </c>
      <c r="H599" s="389" t="s">
        <v>3006</v>
      </c>
      <c r="I599" s="24" t="s">
        <v>10</v>
      </c>
      <c r="J599" s="265">
        <f>D599/3900</f>
        <v>10</v>
      </c>
      <c r="K599" s="87"/>
      <c r="L599" s="90">
        <f>D599*K599</f>
        <v>0</v>
      </c>
      <c r="M599" s="116"/>
      <c r="O599" s="80"/>
    </row>
    <row r="600" spans="1:15" ht="15" customHeight="1">
      <c r="A600" s="215" t="s">
        <v>885</v>
      </c>
      <c r="B600" s="108" t="s">
        <v>886</v>
      </c>
      <c r="C600" s="102" t="s">
        <v>1</v>
      </c>
      <c r="D600" s="244">
        <v>36000</v>
      </c>
      <c r="E600" s="87" t="s">
        <v>616</v>
      </c>
      <c r="F600" s="87" t="s">
        <v>25</v>
      </c>
      <c r="G600" s="87" t="s">
        <v>67</v>
      </c>
      <c r="H600" s="76" t="s">
        <v>887</v>
      </c>
      <c r="I600" s="274" t="s">
        <v>10</v>
      </c>
      <c r="J600" s="265">
        <f>D600/3900</f>
        <v>9.2307692307692299</v>
      </c>
      <c r="K600" s="87"/>
      <c r="L600" s="90">
        <f>D600*K600</f>
        <v>0</v>
      </c>
      <c r="M600" s="116"/>
      <c r="O600" s="80"/>
    </row>
    <row r="601" spans="1:15" ht="15" customHeight="1">
      <c r="A601" s="214" t="s">
        <v>1766</v>
      </c>
      <c r="B601" s="103" t="s">
        <v>1767</v>
      </c>
      <c r="C601" s="102" t="s">
        <v>1</v>
      </c>
      <c r="D601" s="243">
        <v>38000</v>
      </c>
      <c r="E601" s="87" t="s">
        <v>569</v>
      </c>
      <c r="F601" s="87" t="s">
        <v>33</v>
      </c>
      <c r="G601" s="87" t="s">
        <v>1768</v>
      </c>
      <c r="H601" s="60" t="s">
        <v>1769</v>
      </c>
      <c r="I601" s="273" t="s">
        <v>10</v>
      </c>
      <c r="J601" s="265">
        <f>D601/3900</f>
        <v>9.7435897435897427</v>
      </c>
      <c r="K601" s="87"/>
      <c r="L601" s="90">
        <f>D601*K601</f>
        <v>0</v>
      </c>
      <c r="M601" s="116"/>
      <c r="O601" s="80"/>
    </row>
    <row r="602" spans="1:15" ht="15" customHeight="1">
      <c r="A602" s="215" t="s">
        <v>934</v>
      </c>
      <c r="B602" s="108" t="s">
        <v>935</v>
      </c>
      <c r="C602" s="16" t="s">
        <v>1</v>
      </c>
      <c r="D602" s="244">
        <v>47000</v>
      </c>
      <c r="E602" s="87" t="s">
        <v>324</v>
      </c>
      <c r="F602" s="87" t="s">
        <v>58</v>
      </c>
      <c r="G602" s="87" t="s">
        <v>1042</v>
      </c>
      <c r="H602" s="60" t="s">
        <v>341</v>
      </c>
      <c r="I602" s="274" t="s">
        <v>10</v>
      </c>
      <c r="J602" s="265">
        <f>D602/3900</f>
        <v>12.051282051282051</v>
      </c>
      <c r="K602" s="87"/>
      <c r="L602" s="90">
        <f>D602*K602</f>
        <v>0</v>
      </c>
      <c r="M602" s="116"/>
      <c r="O602" s="80"/>
    </row>
    <row r="603" spans="1:15" ht="15" customHeight="1">
      <c r="A603" s="214" t="s">
        <v>286</v>
      </c>
      <c r="B603" s="108" t="s">
        <v>2133</v>
      </c>
      <c r="C603" s="102" t="s">
        <v>1</v>
      </c>
      <c r="D603" s="244">
        <v>44000</v>
      </c>
      <c r="E603" s="87" t="s">
        <v>2476</v>
      </c>
      <c r="F603" s="87" t="s">
        <v>23</v>
      </c>
      <c r="G603" s="87" t="s">
        <v>49</v>
      </c>
      <c r="H603" s="60" t="s">
        <v>2134</v>
      </c>
      <c r="I603" s="275" t="s">
        <v>10</v>
      </c>
      <c r="J603" s="265">
        <f>D603/3900</f>
        <v>11.282051282051283</v>
      </c>
      <c r="K603" s="87"/>
      <c r="L603" s="90">
        <f>D603*K603</f>
        <v>0</v>
      </c>
      <c r="M603" s="116"/>
      <c r="O603" s="80"/>
    </row>
    <row r="604" spans="1:15" ht="15" customHeight="1">
      <c r="A604" s="215" t="s">
        <v>620</v>
      </c>
      <c r="B604" s="108" t="s">
        <v>621</v>
      </c>
      <c r="C604" s="102" t="s">
        <v>1</v>
      </c>
      <c r="D604" s="244">
        <v>44000</v>
      </c>
      <c r="E604" s="87" t="s">
        <v>616</v>
      </c>
      <c r="F604" s="87" t="s">
        <v>25</v>
      </c>
      <c r="G604" s="87" t="s">
        <v>49</v>
      </c>
      <c r="H604" s="60" t="s">
        <v>67</v>
      </c>
      <c r="I604" s="274" t="s">
        <v>10</v>
      </c>
      <c r="J604" s="265">
        <f>D604/3900</f>
        <v>11.282051282051283</v>
      </c>
      <c r="K604" s="87"/>
      <c r="L604" s="90">
        <f>D604*K604</f>
        <v>0</v>
      </c>
      <c r="M604" s="116"/>
      <c r="O604" s="80"/>
    </row>
    <row r="605" spans="1:15" ht="15" customHeight="1">
      <c r="A605" s="214" t="s">
        <v>293</v>
      </c>
      <c r="B605" s="108" t="s">
        <v>294</v>
      </c>
      <c r="C605" s="102" t="s">
        <v>1</v>
      </c>
      <c r="D605" s="244">
        <v>39000</v>
      </c>
      <c r="E605" s="87" t="s">
        <v>126</v>
      </c>
      <c r="F605" s="87" t="s">
        <v>23</v>
      </c>
      <c r="G605" s="87" t="s">
        <v>49</v>
      </c>
      <c r="H605" s="60" t="s">
        <v>49</v>
      </c>
      <c r="I605" s="275" t="s">
        <v>10</v>
      </c>
      <c r="J605" s="265">
        <f>D605/3900</f>
        <v>10</v>
      </c>
      <c r="K605" s="87"/>
      <c r="L605" s="90">
        <f>D605*K605</f>
        <v>0</v>
      </c>
      <c r="M605" s="116"/>
      <c r="O605" s="80"/>
    </row>
    <row r="606" spans="1:15" ht="15" customHeight="1">
      <c r="A606" s="217" t="s">
        <v>3132</v>
      </c>
      <c r="B606" s="137" t="s">
        <v>3133</v>
      </c>
      <c r="C606" s="102" t="s">
        <v>1</v>
      </c>
      <c r="D606" s="244">
        <v>9000</v>
      </c>
      <c r="E606" s="299" t="s">
        <v>3135</v>
      </c>
      <c r="F606" s="299" t="s">
        <v>29</v>
      </c>
      <c r="G606" s="87" t="s">
        <v>3134</v>
      </c>
      <c r="H606" s="60" t="s">
        <v>3134</v>
      </c>
      <c r="I606" s="298" t="s">
        <v>10</v>
      </c>
      <c r="J606" s="265">
        <f>D606/3900</f>
        <v>2.3076923076923075</v>
      </c>
      <c r="K606" s="87"/>
      <c r="L606" s="90">
        <f>D606*K606</f>
        <v>0</v>
      </c>
      <c r="M606" s="116"/>
      <c r="O606" s="80"/>
    </row>
    <row r="607" spans="1:15" ht="15" customHeight="1">
      <c r="A607" s="214" t="s">
        <v>448</v>
      </c>
      <c r="B607" s="79" t="s">
        <v>449</v>
      </c>
      <c r="C607" s="16" t="s">
        <v>1</v>
      </c>
      <c r="D607" s="244">
        <v>38000</v>
      </c>
      <c r="E607" s="87" t="s">
        <v>375</v>
      </c>
      <c r="F607" s="87" t="s">
        <v>21</v>
      </c>
      <c r="G607" s="87" t="s">
        <v>49</v>
      </c>
      <c r="H607" s="60" t="s">
        <v>450</v>
      </c>
      <c r="I607" s="274" t="s">
        <v>10</v>
      </c>
      <c r="J607" s="265">
        <f>D607/3900</f>
        <v>9.7435897435897427</v>
      </c>
      <c r="K607" s="87"/>
      <c r="L607" s="90">
        <f>D607*K607</f>
        <v>0</v>
      </c>
      <c r="M607" s="116"/>
      <c r="O607" s="80"/>
    </row>
    <row r="608" spans="1:15" ht="15" customHeight="1">
      <c r="A608" s="218" t="s">
        <v>1983</v>
      </c>
      <c r="B608" s="292" t="s">
        <v>1984</v>
      </c>
      <c r="C608" s="102" t="s">
        <v>1</v>
      </c>
      <c r="D608" s="244">
        <v>47000</v>
      </c>
      <c r="E608" s="87" t="s">
        <v>324</v>
      </c>
      <c r="F608" s="87" t="s">
        <v>69</v>
      </c>
      <c r="G608" s="87" t="s">
        <v>1042</v>
      </c>
      <c r="H608" s="60" t="s">
        <v>1985</v>
      </c>
      <c r="I608" s="302" t="s">
        <v>10</v>
      </c>
      <c r="J608" s="265">
        <f>D608/3900</f>
        <v>12.051282051282051</v>
      </c>
      <c r="K608" s="87"/>
      <c r="L608" s="90">
        <f>D608*K608</f>
        <v>0</v>
      </c>
      <c r="M608" s="116"/>
      <c r="O608" s="80"/>
    </row>
    <row r="609" spans="1:15" ht="15" customHeight="1">
      <c r="A609" s="217" t="s">
        <v>2178</v>
      </c>
      <c r="B609" s="293" t="s">
        <v>2179</v>
      </c>
      <c r="C609" s="294" t="s">
        <v>95</v>
      </c>
      <c r="D609" s="244">
        <v>48000</v>
      </c>
      <c r="E609" s="299" t="s">
        <v>364</v>
      </c>
      <c r="F609" s="299" t="s">
        <v>29</v>
      </c>
      <c r="G609" s="87" t="s">
        <v>75</v>
      </c>
      <c r="H609" s="295" t="s">
        <v>2180</v>
      </c>
      <c r="I609" s="302" t="s">
        <v>10</v>
      </c>
      <c r="J609" s="265">
        <f>D609/3900</f>
        <v>12.307692307692308</v>
      </c>
      <c r="K609" s="87"/>
      <c r="L609" s="90">
        <f>D609*K609</f>
        <v>0</v>
      </c>
      <c r="M609" s="116"/>
      <c r="O609" s="80"/>
    </row>
    <row r="610" spans="1:15" ht="15" customHeight="1">
      <c r="A610" s="215" t="s">
        <v>971</v>
      </c>
      <c r="B610" s="108" t="s">
        <v>972</v>
      </c>
      <c r="C610" s="16" t="s">
        <v>1</v>
      </c>
      <c r="D610" s="244">
        <v>47000</v>
      </c>
      <c r="E610" s="87" t="s">
        <v>324</v>
      </c>
      <c r="F610" s="87" t="s">
        <v>29</v>
      </c>
      <c r="G610" s="87" t="s">
        <v>1042</v>
      </c>
      <c r="H610" s="60" t="s">
        <v>973</v>
      </c>
      <c r="I610" s="274" t="s">
        <v>10</v>
      </c>
      <c r="J610" s="265">
        <f>D610/3900</f>
        <v>12.051282051282051</v>
      </c>
      <c r="K610" s="87"/>
      <c r="L610" s="90">
        <f>D610*K610</f>
        <v>0</v>
      </c>
      <c r="M610" s="116"/>
      <c r="O610" s="80"/>
    </row>
    <row r="611" spans="1:15" ht="15" customHeight="1">
      <c r="A611" s="214" t="s">
        <v>819</v>
      </c>
      <c r="B611" s="108" t="s">
        <v>820</v>
      </c>
      <c r="C611" s="102" t="s">
        <v>1</v>
      </c>
      <c r="D611" s="244">
        <v>44000</v>
      </c>
      <c r="E611" s="87" t="s">
        <v>810</v>
      </c>
      <c r="F611" s="87" t="s">
        <v>39</v>
      </c>
      <c r="G611" s="87" t="s">
        <v>49</v>
      </c>
      <c r="H611" s="60" t="s">
        <v>821</v>
      </c>
      <c r="I611" s="275" t="s">
        <v>10</v>
      </c>
      <c r="J611" s="265">
        <f>D611/3900</f>
        <v>11.282051282051283</v>
      </c>
      <c r="K611" s="87"/>
      <c r="L611" s="90">
        <f>D611*K611</f>
        <v>0</v>
      </c>
      <c r="M611" s="116"/>
      <c r="O611" s="80"/>
    </row>
    <row r="612" spans="1:15" ht="15" customHeight="1">
      <c r="A612" s="214" t="s">
        <v>250</v>
      </c>
      <c r="B612" s="108" t="s">
        <v>251</v>
      </c>
      <c r="C612" s="102" t="s">
        <v>199</v>
      </c>
      <c r="D612" s="244">
        <v>42000</v>
      </c>
      <c r="E612" s="87" t="s">
        <v>28</v>
      </c>
      <c r="F612" s="87" t="s">
        <v>25</v>
      </c>
      <c r="G612" s="87" t="s">
        <v>49</v>
      </c>
      <c r="H612" s="60" t="s">
        <v>1007</v>
      </c>
      <c r="I612" s="274" t="s">
        <v>10</v>
      </c>
      <c r="J612" s="265">
        <f>D612/3900</f>
        <v>10.76923076923077</v>
      </c>
      <c r="K612" s="87"/>
      <c r="L612" s="90">
        <f>D612*K612</f>
        <v>0</v>
      </c>
      <c r="M612" s="116"/>
      <c r="O612" s="80"/>
    </row>
    <row r="613" spans="1:15" ht="15" customHeight="1">
      <c r="A613" s="217" t="s">
        <v>1833</v>
      </c>
      <c r="B613" s="108" t="s">
        <v>171</v>
      </c>
      <c r="C613" s="102" t="s">
        <v>199</v>
      </c>
      <c r="D613" s="244">
        <v>49000</v>
      </c>
      <c r="E613" s="87" t="s">
        <v>260</v>
      </c>
      <c r="F613" s="87" t="s">
        <v>39</v>
      </c>
      <c r="G613" s="87" t="s">
        <v>49</v>
      </c>
      <c r="H613" s="60" t="s">
        <v>275</v>
      </c>
      <c r="I613" s="275" t="s">
        <v>10</v>
      </c>
      <c r="J613" s="265">
        <f>D613/3900</f>
        <v>12.564102564102564</v>
      </c>
      <c r="K613" s="87"/>
      <c r="L613" s="90">
        <f>D613*K613</f>
        <v>0</v>
      </c>
      <c r="M613" s="116"/>
      <c r="O613" s="80"/>
    </row>
    <row r="614" spans="1:15" ht="15" customHeight="1">
      <c r="A614" s="217" t="s">
        <v>487</v>
      </c>
      <c r="B614" s="32" t="s">
        <v>488</v>
      </c>
      <c r="C614" s="16" t="s">
        <v>95</v>
      </c>
      <c r="D614" s="243">
        <v>40000</v>
      </c>
      <c r="E614" s="87" t="s">
        <v>28</v>
      </c>
      <c r="F614" s="87" t="s">
        <v>25</v>
      </c>
      <c r="G614" s="87" t="s">
        <v>49</v>
      </c>
      <c r="H614" s="60" t="s">
        <v>1008</v>
      </c>
      <c r="I614" s="274" t="s">
        <v>10</v>
      </c>
      <c r="J614" s="265">
        <f>D614/3900</f>
        <v>10.256410256410257</v>
      </c>
      <c r="K614" s="87"/>
      <c r="L614" s="90">
        <f>D614*K614</f>
        <v>0</v>
      </c>
      <c r="M614" s="116"/>
      <c r="O614" s="80"/>
    </row>
    <row r="615" spans="1:15" ht="15" customHeight="1">
      <c r="A615" s="213" t="s">
        <v>362</v>
      </c>
      <c r="B615" s="32" t="s">
        <v>363</v>
      </c>
      <c r="C615" s="16" t="s">
        <v>1</v>
      </c>
      <c r="D615" s="244">
        <v>19000</v>
      </c>
      <c r="E615" s="87" t="s">
        <v>353</v>
      </c>
      <c r="F615" s="87" t="s">
        <v>2965</v>
      </c>
      <c r="G615" s="87" t="s">
        <v>49</v>
      </c>
      <c r="H615" s="60" t="s">
        <v>92</v>
      </c>
      <c r="I615" s="273" t="s">
        <v>10</v>
      </c>
      <c r="J615" s="265">
        <f>D615/3900</f>
        <v>4.8717948717948714</v>
      </c>
      <c r="K615" s="87"/>
      <c r="L615" s="90">
        <f>D615*K615</f>
        <v>0</v>
      </c>
      <c r="M615" s="116"/>
      <c r="O615" s="80"/>
    </row>
    <row r="616" spans="1:15" ht="15" customHeight="1">
      <c r="A616" s="215" t="s">
        <v>1355</v>
      </c>
      <c r="B616" s="101" t="s">
        <v>1356</v>
      </c>
      <c r="C616" s="102" t="s">
        <v>1</v>
      </c>
      <c r="D616" s="244">
        <v>34000</v>
      </c>
      <c r="E616" s="87" t="s">
        <v>1352</v>
      </c>
      <c r="F616" s="87" t="s">
        <v>68</v>
      </c>
      <c r="G616" s="87" t="s">
        <v>49</v>
      </c>
      <c r="H616" s="60" t="s">
        <v>842</v>
      </c>
      <c r="I616" s="284" t="s">
        <v>10</v>
      </c>
      <c r="J616" s="265">
        <f>D616/3900</f>
        <v>8.7179487179487172</v>
      </c>
      <c r="K616" s="87"/>
      <c r="L616" s="90">
        <f>D616*K616</f>
        <v>0</v>
      </c>
      <c r="M616" s="116"/>
      <c r="O616" s="80"/>
    </row>
    <row r="617" spans="1:15" ht="15" customHeight="1">
      <c r="A617" s="217" t="s">
        <v>2982</v>
      </c>
      <c r="B617" s="137" t="s">
        <v>2983</v>
      </c>
      <c r="C617" s="16" t="s">
        <v>1</v>
      </c>
      <c r="D617" s="244">
        <v>44000</v>
      </c>
      <c r="E617" s="87" t="s">
        <v>474</v>
      </c>
      <c r="F617" s="87" t="s">
        <v>536</v>
      </c>
      <c r="G617" s="87" t="s">
        <v>34</v>
      </c>
      <c r="H617" s="60" t="s">
        <v>2653</v>
      </c>
      <c r="I617" s="89" t="s">
        <v>10</v>
      </c>
      <c r="J617" s="265">
        <f>D617/3900</f>
        <v>11.282051282051283</v>
      </c>
      <c r="K617" s="87"/>
      <c r="L617" s="90">
        <f>D617*K617</f>
        <v>0</v>
      </c>
      <c r="M617" s="116"/>
      <c r="O617" s="80"/>
    </row>
    <row r="618" spans="1:15" ht="15" customHeight="1">
      <c r="A618" s="214" t="s">
        <v>1634</v>
      </c>
      <c r="B618" s="101" t="s">
        <v>1635</v>
      </c>
      <c r="C618" s="102" t="s">
        <v>261</v>
      </c>
      <c r="D618" s="244">
        <v>36000</v>
      </c>
      <c r="E618" s="87" t="s">
        <v>1636</v>
      </c>
      <c r="F618" s="87" t="s">
        <v>58</v>
      </c>
      <c r="G618" s="87" t="s">
        <v>49</v>
      </c>
      <c r="H618" s="60" t="s">
        <v>259</v>
      </c>
      <c r="I618" s="272" t="s">
        <v>10</v>
      </c>
      <c r="J618" s="265">
        <f>D618/3900</f>
        <v>9.2307692307692299</v>
      </c>
      <c r="K618" s="87"/>
      <c r="L618" s="90">
        <f>D618*K618</f>
        <v>0</v>
      </c>
      <c r="M618" s="116"/>
      <c r="O618" s="80"/>
    </row>
    <row r="619" spans="1:15" ht="15" customHeight="1">
      <c r="A619" s="214" t="s">
        <v>2314</v>
      </c>
      <c r="B619" s="108" t="s">
        <v>2313</v>
      </c>
      <c r="C619" s="16" t="s">
        <v>95</v>
      </c>
      <c r="D619" s="244">
        <v>39000</v>
      </c>
      <c r="E619" s="87" t="s">
        <v>130</v>
      </c>
      <c r="F619" s="87" t="s">
        <v>21</v>
      </c>
      <c r="G619" s="87" t="s">
        <v>2315</v>
      </c>
      <c r="H619" s="60" t="s">
        <v>2316</v>
      </c>
      <c r="I619" s="275" t="s">
        <v>10</v>
      </c>
      <c r="J619" s="265">
        <f>D619/3900</f>
        <v>10</v>
      </c>
      <c r="K619" s="87"/>
      <c r="L619" s="90">
        <f>D619*K619</f>
        <v>0</v>
      </c>
      <c r="M619" s="116"/>
      <c r="O619" s="80"/>
    </row>
    <row r="620" spans="1:15" ht="15" customHeight="1">
      <c r="A620" s="214" t="s">
        <v>799</v>
      </c>
      <c r="B620" s="108" t="s">
        <v>800</v>
      </c>
      <c r="C620" s="102" t="s">
        <v>199</v>
      </c>
      <c r="D620" s="244">
        <v>56000</v>
      </c>
      <c r="E620" s="87" t="s">
        <v>2476</v>
      </c>
      <c r="F620" s="87" t="s">
        <v>801</v>
      </c>
      <c r="G620" s="87" t="s">
        <v>49</v>
      </c>
      <c r="H620" s="60" t="s">
        <v>642</v>
      </c>
      <c r="I620" s="275" t="s">
        <v>10</v>
      </c>
      <c r="J620" s="265">
        <f>D620/3900</f>
        <v>14.358974358974359</v>
      </c>
      <c r="K620" s="87"/>
      <c r="L620" s="90">
        <f>D620*K620</f>
        <v>0</v>
      </c>
      <c r="M620" s="116"/>
      <c r="O620" s="80"/>
    </row>
    <row r="621" spans="1:15" ht="15" customHeight="1">
      <c r="A621" s="217" t="s">
        <v>609</v>
      </c>
      <c r="B621" s="137" t="s">
        <v>610</v>
      </c>
      <c r="C621" s="102" t="s">
        <v>199</v>
      </c>
      <c r="D621" s="244">
        <v>39000</v>
      </c>
      <c r="E621" s="87" t="s">
        <v>281</v>
      </c>
      <c r="F621" s="87" t="s">
        <v>57</v>
      </c>
      <c r="G621" s="87" t="s">
        <v>49</v>
      </c>
      <c r="H621" s="60" t="s">
        <v>350</v>
      </c>
      <c r="I621" s="274" t="s">
        <v>10</v>
      </c>
      <c r="J621" s="265">
        <f>D621/3900</f>
        <v>10</v>
      </c>
      <c r="K621" s="87"/>
      <c r="L621" s="90">
        <f>D621*K621</f>
        <v>0</v>
      </c>
      <c r="M621" s="116"/>
      <c r="O621" s="80"/>
    </row>
    <row r="622" spans="1:15" ht="15" customHeight="1">
      <c r="A622" s="214" t="s">
        <v>2363</v>
      </c>
      <c r="B622" s="101" t="s">
        <v>2364</v>
      </c>
      <c r="C622" s="157" t="s">
        <v>1</v>
      </c>
      <c r="D622" s="244">
        <v>29000</v>
      </c>
      <c r="E622" s="87" t="s">
        <v>76</v>
      </c>
      <c r="F622" s="87" t="s">
        <v>57</v>
      </c>
      <c r="G622" s="87" t="s">
        <v>49</v>
      </c>
      <c r="H622" s="60" t="s">
        <v>924</v>
      </c>
      <c r="I622" s="92" t="s">
        <v>10</v>
      </c>
      <c r="J622" s="265">
        <f>D622/3900</f>
        <v>7.4358974358974361</v>
      </c>
      <c r="K622" s="87"/>
      <c r="L622" s="90">
        <f>D622*K622</f>
        <v>0</v>
      </c>
      <c r="M622" s="116"/>
      <c r="O622" s="80"/>
    </row>
    <row r="623" spans="1:15" ht="15" customHeight="1">
      <c r="A623" s="217" t="s">
        <v>193</v>
      </c>
      <c r="B623" s="79" t="s">
        <v>194</v>
      </c>
      <c r="C623" s="102" t="s">
        <v>199</v>
      </c>
      <c r="D623" s="244">
        <v>46000</v>
      </c>
      <c r="E623" s="87" t="s">
        <v>118</v>
      </c>
      <c r="F623" s="87" t="s">
        <v>29</v>
      </c>
      <c r="G623" s="87" t="s">
        <v>1052</v>
      </c>
      <c r="H623" s="60" t="s">
        <v>1808</v>
      </c>
      <c r="I623" s="392" t="s">
        <v>1797</v>
      </c>
      <c r="J623" s="265">
        <f>D623/3900</f>
        <v>11.794871794871796</v>
      </c>
      <c r="K623" s="87"/>
      <c r="L623" s="90">
        <f>D623*K623</f>
        <v>0</v>
      </c>
      <c r="M623" s="116"/>
      <c r="O623" s="80"/>
    </row>
    <row r="624" spans="1:15" ht="15" customHeight="1">
      <c r="A624" s="215" t="s">
        <v>1537</v>
      </c>
      <c r="B624" s="137" t="s">
        <v>1538</v>
      </c>
      <c r="C624" s="102" t="s">
        <v>198</v>
      </c>
      <c r="D624" s="244">
        <v>36000</v>
      </c>
      <c r="E624" s="87" t="s">
        <v>1479</v>
      </c>
      <c r="F624" s="87" t="s">
        <v>80</v>
      </c>
      <c r="G624" s="87" t="s">
        <v>1540</v>
      </c>
      <c r="H624" s="60" t="s">
        <v>1539</v>
      </c>
      <c r="I624" s="274" t="s">
        <v>10</v>
      </c>
      <c r="J624" s="265">
        <f>D624/3900</f>
        <v>9.2307692307692299</v>
      </c>
      <c r="K624" s="87"/>
      <c r="L624" s="90">
        <f>D624*K624</f>
        <v>0</v>
      </c>
      <c r="M624" s="116"/>
      <c r="O624" s="80"/>
    </row>
    <row r="625" spans="1:15" ht="15" customHeight="1">
      <c r="A625" s="215" t="s">
        <v>1537</v>
      </c>
      <c r="B625" s="137" t="s">
        <v>1541</v>
      </c>
      <c r="C625" s="102" t="s">
        <v>1</v>
      </c>
      <c r="D625" s="244">
        <v>36000</v>
      </c>
      <c r="E625" s="87" t="s">
        <v>1479</v>
      </c>
      <c r="F625" s="87" t="s">
        <v>80</v>
      </c>
      <c r="G625" s="87" t="s">
        <v>1540</v>
      </c>
      <c r="H625" s="60" t="s">
        <v>1542</v>
      </c>
      <c r="I625" s="274" t="s">
        <v>10</v>
      </c>
      <c r="J625" s="265">
        <f>D625/3900</f>
        <v>9.2307692307692299</v>
      </c>
      <c r="K625" s="87"/>
      <c r="L625" s="90">
        <f>D625*K625</f>
        <v>0</v>
      </c>
      <c r="M625" s="116"/>
      <c r="O625" s="80"/>
    </row>
    <row r="626" spans="1:15" ht="15" customHeight="1">
      <c r="A626" s="217" t="s">
        <v>279</v>
      </c>
      <c r="B626" s="108" t="s">
        <v>522</v>
      </c>
      <c r="C626" s="102" t="s">
        <v>199</v>
      </c>
      <c r="D626" s="244">
        <v>24000</v>
      </c>
      <c r="E626" s="87" t="s">
        <v>376</v>
      </c>
      <c r="F626" s="87" t="s">
        <v>11</v>
      </c>
      <c r="G626" s="87" t="s">
        <v>1044</v>
      </c>
      <c r="H626" s="320" t="s">
        <v>280</v>
      </c>
      <c r="I626" s="274" t="s">
        <v>10</v>
      </c>
      <c r="J626" s="265">
        <f>D626/3900</f>
        <v>6.1538461538461542</v>
      </c>
      <c r="K626" s="87"/>
      <c r="L626" s="90">
        <f>D626*K626</f>
        <v>0</v>
      </c>
      <c r="M626" s="116"/>
      <c r="O626" s="80"/>
    </row>
    <row r="627" spans="1:15" ht="15" customHeight="1">
      <c r="A627" s="214" t="s">
        <v>1591</v>
      </c>
      <c r="B627" s="108" t="s">
        <v>1581</v>
      </c>
      <c r="C627" s="16" t="s">
        <v>1</v>
      </c>
      <c r="D627" s="244">
        <v>44000</v>
      </c>
      <c r="E627" s="87" t="s">
        <v>1521</v>
      </c>
      <c r="F627" s="87" t="s">
        <v>29</v>
      </c>
      <c r="G627" s="87" t="s">
        <v>1592</v>
      </c>
      <c r="H627" s="60" t="s">
        <v>1593</v>
      </c>
      <c r="I627" s="275" t="s">
        <v>10</v>
      </c>
      <c r="J627" s="265">
        <f>D627/3900</f>
        <v>11.282051282051283</v>
      </c>
      <c r="K627" s="87"/>
      <c r="L627" s="90">
        <f>D627*K627</f>
        <v>0</v>
      </c>
      <c r="M627" s="116"/>
      <c r="O627" s="80"/>
    </row>
    <row r="628" spans="1:15" ht="15" customHeight="1">
      <c r="A628" s="214" t="s">
        <v>208</v>
      </c>
      <c r="B628" s="108" t="s">
        <v>1923</v>
      </c>
      <c r="C628" s="102" t="s">
        <v>199</v>
      </c>
      <c r="D628" s="244">
        <v>59000</v>
      </c>
      <c r="E628" s="87" t="s">
        <v>1827</v>
      </c>
      <c r="F628" s="87" t="s">
        <v>21</v>
      </c>
      <c r="G628" s="87" t="s">
        <v>780</v>
      </c>
      <c r="H628" s="60" t="s">
        <v>1924</v>
      </c>
      <c r="I628" s="274" t="s">
        <v>10</v>
      </c>
      <c r="J628" s="265">
        <f>D628/3900</f>
        <v>15.128205128205128</v>
      </c>
      <c r="K628" s="87"/>
      <c r="L628" s="90">
        <f>D628*K628</f>
        <v>0</v>
      </c>
      <c r="M628" s="116"/>
      <c r="O628" s="80"/>
    </row>
    <row r="629" spans="1:15" ht="15" customHeight="1">
      <c r="A629" s="214" t="s">
        <v>208</v>
      </c>
      <c r="B629" s="108" t="s">
        <v>1925</v>
      </c>
      <c r="C629" s="102" t="s">
        <v>199</v>
      </c>
      <c r="D629" s="244">
        <v>59000</v>
      </c>
      <c r="E629" s="87" t="s">
        <v>1827</v>
      </c>
      <c r="F629" s="87" t="s">
        <v>21</v>
      </c>
      <c r="G629" s="87" t="s">
        <v>780</v>
      </c>
      <c r="H629" s="60" t="s">
        <v>1926</v>
      </c>
      <c r="I629" s="274" t="s">
        <v>10</v>
      </c>
      <c r="J629" s="265">
        <f>D629/3900</f>
        <v>15.128205128205128</v>
      </c>
      <c r="K629" s="87"/>
      <c r="L629" s="90">
        <f>D629*K629</f>
        <v>0</v>
      </c>
      <c r="M629" s="116"/>
      <c r="O629" s="80"/>
    </row>
    <row r="630" spans="1:15" ht="15" customHeight="1">
      <c r="A630" s="214" t="s">
        <v>1582</v>
      </c>
      <c r="B630" s="101" t="s">
        <v>1583</v>
      </c>
      <c r="C630" s="16" t="s">
        <v>1</v>
      </c>
      <c r="D630" s="244">
        <v>49000</v>
      </c>
      <c r="E630" s="87" t="s">
        <v>1521</v>
      </c>
      <c r="F630" s="87" t="s">
        <v>29</v>
      </c>
      <c r="G630" s="87" t="s">
        <v>74</v>
      </c>
      <c r="H630" s="60" t="s">
        <v>571</v>
      </c>
      <c r="I630" s="275" t="s">
        <v>10</v>
      </c>
      <c r="J630" s="265">
        <f>D630/3900</f>
        <v>12.564102564102564</v>
      </c>
      <c r="K630" s="87"/>
      <c r="L630" s="90">
        <f>D630*K630</f>
        <v>0</v>
      </c>
      <c r="M630" s="116"/>
      <c r="O630" s="80"/>
    </row>
    <row r="631" spans="1:15" ht="15" customHeight="1">
      <c r="A631" s="217" t="s">
        <v>209</v>
      </c>
      <c r="B631" s="32" t="s">
        <v>210</v>
      </c>
      <c r="C631" s="157" t="s">
        <v>199</v>
      </c>
      <c r="D631" s="247">
        <v>39000</v>
      </c>
      <c r="E631" s="87" t="s">
        <v>130</v>
      </c>
      <c r="F631" s="87" t="s">
        <v>25</v>
      </c>
      <c r="G631" s="87" t="s">
        <v>49</v>
      </c>
      <c r="H631" s="60" t="s">
        <v>211</v>
      </c>
      <c r="I631" s="274" t="s">
        <v>10</v>
      </c>
      <c r="J631" s="265">
        <f>D631/3900</f>
        <v>10</v>
      </c>
      <c r="K631" s="87"/>
      <c r="L631" s="90">
        <f>D631*K631</f>
        <v>0</v>
      </c>
      <c r="M631" s="116"/>
      <c r="O631" s="80"/>
    </row>
    <row r="632" spans="1:15" ht="15" customHeight="1">
      <c r="A632" s="214" t="s">
        <v>2881</v>
      </c>
      <c r="B632" s="187" t="s">
        <v>2882</v>
      </c>
      <c r="C632" s="102" t="s">
        <v>1</v>
      </c>
      <c r="D632" s="244">
        <v>59000</v>
      </c>
      <c r="E632" s="300" t="s">
        <v>2877</v>
      </c>
      <c r="F632" s="237" t="s">
        <v>31</v>
      </c>
      <c r="G632" s="237" t="s">
        <v>1083</v>
      </c>
      <c r="H632" s="99" t="s">
        <v>2883</v>
      </c>
      <c r="I632" s="383" t="s">
        <v>10</v>
      </c>
      <c r="J632" s="265">
        <f>D632/3900</f>
        <v>15.128205128205128</v>
      </c>
      <c r="K632" s="87"/>
      <c r="L632" s="90">
        <f>D632*K632</f>
        <v>0</v>
      </c>
      <c r="M632" s="116"/>
      <c r="O632" s="80"/>
    </row>
    <row r="633" spans="1:15" ht="15" customHeight="1">
      <c r="A633" s="216" t="s">
        <v>2881</v>
      </c>
      <c r="B633" s="101" t="s">
        <v>2884</v>
      </c>
      <c r="C633" s="102" t="s">
        <v>1</v>
      </c>
      <c r="D633" s="244">
        <v>59000</v>
      </c>
      <c r="E633" s="300" t="s">
        <v>2877</v>
      </c>
      <c r="F633" s="87" t="s">
        <v>31</v>
      </c>
      <c r="G633" s="87" t="s">
        <v>1083</v>
      </c>
      <c r="H633" s="60" t="s">
        <v>2885</v>
      </c>
      <c r="I633" s="24" t="s">
        <v>10</v>
      </c>
      <c r="J633" s="265">
        <f>D633/3900</f>
        <v>15.128205128205128</v>
      </c>
      <c r="K633" s="87"/>
      <c r="L633" s="90">
        <f>D633*K633</f>
        <v>0</v>
      </c>
      <c r="M633" s="116"/>
      <c r="O633" s="80"/>
    </row>
    <row r="634" spans="1:15" ht="15" customHeight="1">
      <c r="A634" s="214" t="s">
        <v>3066</v>
      </c>
      <c r="B634" s="137" t="s">
        <v>3067</v>
      </c>
      <c r="C634" s="102" t="s">
        <v>199</v>
      </c>
      <c r="D634" s="244">
        <v>36000</v>
      </c>
      <c r="E634" s="87" t="s">
        <v>339</v>
      </c>
      <c r="F634" s="87" t="s">
        <v>60</v>
      </c>
      <c r="G634" s="87" t="s">
        <v>49</v>
      </c>
      <c r="H634" s="60" t="s">
        <v>3068</v>
      </c>
      <c r="I634" s="89" t="s">
        <v>10</v>
      </c>
      <c r="J634" s="265">
        <f>D634/3900</f>
        <v>9.2307692307692299</v>
      </c>
      <c r="K634" s="87"/>
      <c r="L634" s="90">
        <f>D634*K634</f>
        <v>0</v>
      </c>
      <c r="M634" s="116"/>
      <c r="O634" s="80"/>
    </row>
    <row r="635" spans="1:15" ht="15" customHeight="1">
      <c r="A635" s="214" t="s">
        <v>184</v>
      </c>
      <c r="B635" s="101" t="s">
        <v>2815</v>
      </c>
      <c r="C635" s="102" t="s">
        <v>199</v>
      </c>
      <c r="D635" s="244">
        <v>69000</v>
      </c>
      <c r="E635" s="87" t="s">
        <v>323</v>
      </c>
      <c r="F635" s="87" t="s">
        <v>23</v>
      </c>
      <c r="G635" s="87" t="s">
        <v>2560</v>
      </c>
      <c r="H635" s="60" t="s">
        <v>3061</v>
      </c>
      <c r="I635" s="272" t="s">
        <v>10</v>
      </c>
      <c r="J635" s="265">
        <f>D635/3900</f>
        <v>17.692307692307693</v>
      </c>
      <c r="K635" s="87"/>
      <c r="L635" s="90">
        <f>D635*K635</f>
        <v>0</v>
      </c>
      <c r="M635" s="116"/>
      <c r="O635" s="80"/>
    </row>
    <row r="636" spans="1:15" ht="15" customHeight="1">
      <c r="A636" s="214" t="s">
        <v>2939</v>
      </c>
      <c r="B636" s="108" t="s">
        <v>2915</v>
      </c>
      <c r="C636" s="102" t="s">
        <v>108</v>
      </c>
      <c r="D636" s="243">
        <v>54000</v>
      </c>
      <c r="E636" s="18" t="s">
        <v>2916</v>
      </c>
      <c r="F636" s="18" t="s">
        <v>29</v>
      </c>
      <c r="G636" s="87" t="s">
        <v>75</v>
      </c>
      <c r="H636" s="60" t="s">
        <v>2917</v>
      </c>
      <c r="I636" s="92" t="s">
        <v>10</v>
      </c>
      <c r="J636" s="265">
        <f>D636/3900</f>
        <v>13.846153846153847</v>
      </c>
      <c r="K636" s="87"/>
      <c r="L636" s="90">
        <f>D636*K636</f>
        <v>0</v>
      </c>
      <c r="M636" s="116"/>
      <c r="O636" s="80"/>
    </row>
    <row r="637" spans="1:15" ht="15" customHeight="1">
      <c r="A637" s="309" t="s">
        <v>225</v>
      </c>
      <c r="B637" s="108" t="s">
        <v>233</v>
      </c>
      <c r="C637" s="102" t="s">
        <v>199</v>
      </c>
      <c r="D637" s="244">
        <v>39000</v>
      </c>
      <c r="E637" s="237" t="s">
        <v>2476</v>
      </c>
      <c r="F637" s="87" t="s">
        <v>93</v>
      </c>
      <c r="G637" s="87" t="s">
        <v>49</v>
      </c>
      <c r="H637" s="60" t="s">
        <v>1459</v>
      </c>
      <c r="I637" s="274" t="s">
        <v>10</v>
      </c>
      <c r="J637" s="265">
        <f>D637/3900</f>
        <v>10</v>
      </c>
      <c r="K637" s="87"/>
      <c r="L637" s="90">
        <f>D637*K637</f>
        <v>0</v>
      </c>
      <c r="M637" s="116"/>
      <c r="O637" s="80"/>
    </row>
    <row r="638" spans="1:15" ht="15" customHeight="1">
      <c r="A638" s="214" t="s">
        <v>2868</v>
      </c>
      <c r="B638" s="108" t="s">
        <v>2869</v>
      </c>
      <c r="C638" s="102" t="s">
        <v>1</v>
      </c>
      <c r="D638" s="244">
        <v>59000</v>
      </c>
      <c r="E638" s="237" t="s">
        <v>490</v>
      </c>
      <c r="F638" s="87" t="s">
        <v>31</v>
      </c>
      <c r="G638" s="87" t="s">
        <v>49</v>
      </c>
      <c r="H638" s="60" t="s">
        <v>2870</v>
      </c>
      <c r="I638" s="92" t="s">
        <v>10</v>
      </c>
      <c r="J638" s="265">
        <f>D638/3900</f>
        <v>15.128205128205128</v>
      </c>
      <c r="K638" s="87"/>
      <c r="L638" s="90">
        <f>D638*K638</f>
        <v>0</v>
      </c>
      <c r="M638" s="116"/>
      <c r="O638" s="80"/>
    </row>
    <row r="639" spans="1:15" ht="15" customHeight="1">
      <c r="A639" s="217" t="s">
        <v>548</v>
      </c>
      <c r="B639" s="108" t="s">
        <v>1525</v>
      </c>
      <c r="C639" s="102" t="s">
        <v>198</v>
      </c>
      <c r="D639" s="244">
        <v>69000</v>
      </c>
      <c r="E639" s="264" t="s">
        <v>112</v>
      </c>
      <c r="F639" s="87" t="s">
        <v>39</v>
      </c>
      <c r="G639" s="87" t="s">
        <v>1239</v>
      </c>
      <c r="H639" s="60" t="s">
        <v>1524</v>
      </c>
      <c r="I639" s="284" t="s">
        <v>10</v>
      </c>
      <c r="J639" s="265">
        <f>D639/3900</f>
        <v>17.692307692307693</v>
      </c>
      <c r="K639" s="87"/>
      <c r="L639" s="90">
        <f>D639*K639</f>
        <v>0</v>
      </c>
      <c r="M639" s="116"/>
      <c r="O639" s="80"/>
    </row>
    <row r="640" spans="1:15" ht="15" customHeight="1">
      <c r="A640" s="366" t="s">
        <v>2135</v>
      </c>
      <c r="B640" s="101" t="s">
        <v>2136</v>
      </c>
      <c r="C640" s="102" t="s">
        <v>1</v>
      </c>
      <c r="D640" s="244">
        <v>36000</v>
      </c>
      <c r="E640" s="87" t="s">
        <v>2476</v>
      </c>
      <c r="F640" s="87" t="s">
        <v>23</v>
      </c>
      <c r="G640" s="87" t="s">
        <v>49</v>
      </c>
      <c r="H640" s="60" t="s">
        <v>2137</v>
      </c>
      <c r="I640" s="272" t="s">
        <v>10</v>
      </c>
      <c r="J640" s="265">
        <f>D640/3900</f>
        <v>9.2307692307692299</v>
      </c>
      <c r="K640" s="87"/>
      <c r="L640" s="90">
        <f>D640*K640</f>
        <v>0</v>
      </c>
      <c r="M640" s="116"/>
      <c r="O640" s="80"/>
    </row>
    <row r="641" spans="1:15" ht="15" customHeight="1">
      <c r="A641" s="218" t="s">
        <v>2135</v>
      </c>
      <c r="B641" s="101" t="s">
        <v>2138</v>
      </c>
      <c r="C641" s="102" t="s">
        <v>1</v>
      </c>
      <c r="D641" s="244">
        <v>36000</v>
      </c>
      <c r="E641" s="87" t="s">
        <v>2476</v>
      </c>
      <c r="F641" s="87" t="s">
        <v>23</v>
      </c>
      <c r="G641" s="87" t="s">
        <v>49</v>
      </c>
      <c r="H641" s="60" t="s">
        <v>2139</v>
      </c>
      <c r="I641" s="274" t="s">
        <v>10</v>
      </c>
      <c r="J641" s="265">
        <f>D641/3900</f>
        <v>9.2307692307692299</v>
      </c>
      <c r="K641" s="87"/>
      <c r="L641" s="90">
        <f>D641*K641</f>
        <v>0</v>
      </c>
      <c r="M641" s="116"/>
      <c r="O641" s="80"/>
    </row>
    <row r="642" spans="1:15" ht="15" customHeight="1">
      <c r="A642" s="216" t="s">
        <v>2878</v>
      </c>
      <c r="B642" s="101" t="s">
        <v>2879</v>
      </c>
      <c r="C642" s="102" t="s">
        <v>1</v>
      </c>
      <c r="D642" s="244">
        <v>39000</v>
      </c>
      <c r="E642" s="299" t="s">
        <v>2877</v>
      </c>
      <c r="F642" s="87" t="s">
        <v>31</v>
      </c>
      <c r="G642" s="87" t="s">
        <v>49</v>
      </c>
      <c r="H642" s="60" t="s">
        <v>2886</v>
      </c>
      <c r="I642" s="92" t="s">
        <v>10</v>
      </c>
      <c r="J642" s="265">
        <f>D642/3900</f>
        <v>10</v>
      </c>
      <c r="K642" s="87"/>
      <c r="L642" s="90">
        <f>D642*K642</f>
        <v>0</v>
      </c>
      <c r="M642" s="116"/>
      <c r="O642" s="80"/>
    </row>
    <row r="643" spans="1:15" ht="15" customHeight="1">
      <c r="A643" s="215" t="s">
        <v>1227</v>
      </c>
      <c r="B643" s="79" t="s">
        <v>1228</v>
      </c>
      <c r="C643" s="16" t="s">
        <v>1</v>
      </c>
      <c r="D643" s="247">
        <v>24000</v>
      </c>
      <c r="E643" s="87" t="s">
        <v>376</v>
      </c>
      <c r="F643" s="87" t="s">
        <v>33</v>
      </c>
      <c r="G643" s="87" t="s">
        <v>109</v>
      </c>
      <c r="H643" s="60" t="s">
        <v>1686</v>
      </c>
      <c r="I643" s="274" t="s">
        <v>10</v>
      </c>
      <c r="J643" s="265">
        <f>D643/3900</f>
        <v>6.1538461538461542</v>
      </c>
      <c r="K643" s="87"/>
      <c r="L643" s="90">
        <f>D643*K643</f>
        <v>0</v>
      </c>
      <c r="M643" s="116"/>
      <c r="O643" s="80"/>
    </row>
    <row r="644" spans="1:15" ht="15" customHeight="1">
      <c r="A644" s="216" t="s">
        <v>1943</v>
      </c>
      <c r="B644" s="108" t="s">
        <v>1944</v>
      </c>
      <c r="C644" s="102" t="s">
        <v>95</v>
      </c>
      <c r="D644" s="244">
        <v>59000</v>
      </c>
      <c r="E644" s="87" t="s">
        <v>1827</v>
      </c>
      <c r="F644" s="87" t="s">
        <v>21</v>
      </c>
      <c r="G644" s="87" t="s">
        <v>105</v>
      </c>
      <c r="H644" s="60" t="s">
        <v>891</v>
      </c>
      <c r="I644" s="274" t="s">
        <v>10</v>
      </c>
      <c r="J644" s="265">
        <f>D644/3900</f>
        <v>15.128205128205128</v>
      </c>
      <c r="K644" s="87"/>
      <c r="L644" s="90">
        <f>D644*K644</f>
        <v>0</v>
      </c>
      <c r="M644" s="116"/>
      <c r="O644" s="80"/>
    </row>
    <row r="645" spans="1:15" ht="15" customHeight="1">
      <c r="A645" s="214" t="s">
        <v>802</v>
      </c>
      <c r="B645" s="108" t="s">
        <v>2695</v>
      </c>
      <c r="C645" s="102" t="s">
        <v>1</v>
      </c>
      <c r="D645" s="244">
        <v>39000</v>
      </c>
      <c r="E645" s="87" t="s">
        <v>104</v>
      </c>
      <c r="F645" s="87" t="s">
        <v>23</v>
      </c>
      <c r="G645" s="87" t="s">
        <v>49</v>
      </c>
      <c r="H645" s="60" t="s">
        <v>2696</v>
      </c>
      <c r="I645" s="274" t="s">
        <v>10</v>
      </c>
      <c r="J645" s="265">
        <f>D645/3900</f>
        <v>10</v>
      </c>
      <c r="K645" s="87"/>
      <c r="L645" s="90">
        <f>D645*K645</f>
        <v>0</v>
      </c>
      <c r="M645" s="116"/>
      <c r="O645" s="80"/>
    </row>
    <row r="646" spans="1:15" ht="15" customHeight="1">
      <c r="A646" s="214" t="s">
        <v>2845</v>
      </c>
      <c r="B646" s="101" t="s">
        <v>2846</v>
      </c>
      <c r="C646" s="102" t="s">
        <v>95</v>
      </c>
      <c r="D646" s="243">
        <v>15000</v>
      </c>
      <c r="E646" s="87" t="s">
        <v>130</v>
      </c>
      <c r="F646" s="87" t="s">
        <v>57</v>
      </c>
      <c r="G646" s="87" t="s">
        <v>2847</v>
      </c>
      <c r="H646" s="60" t="s">
        <v>2848</v>
      </c>
      <c r="I646" s="89" t="s">
        <v>10</v>
      </c>
      <c r="J646" s="265">
        <f>D646/3900</f>
        <v>3.8461538461538463</v>
      </c>
      <c r="K646" s="87"/>
      <c r="L646" s="90">
        <f>D646*K646</f>
        <v>0</v>
      </c>
      <c r="M646" s="116"/>
      <c r="O646" s="80"/>
    </row>
    <row r="647" spans="1:15" ht="15" customHeight="1">
      <c r="A647" s="216" t="s">
        <v>444</v>
      </c>
      <c r="B647" s="32" t="s">
        <v>445</v>
      </c>
      <c r="C647" s="16" t="s">
        <v>1</v>
      </c>
      <c r="D647" s="244">
        <v>39000</v>
      </c>
      <c r="E647" s="87" t="s">
        <v>130</v>
      </c>
      <c r="F647" s="87" t="s">
        <v>23</v>
      </c>
      <c r="G647" s="87" t="s">
        <v>49</v>
      </c>
      <c r="H647" s="60" t="s">
        <v>446</v>
      </c>
      <c r="I647" s="274" t="s">
        <v>10</v>
      </c>
      <c r="J647" s="265">
        <f>D647/3900</f>
        <v>10</v>
      </c>
      <c r="K647" s="87"/>
      <c r="L647" s="90">
        <f>D647*K647</f>
        <v>0</v>
      </c>
      <c r="M647" s="116"/>
      <c r="O647" s="80"/>
    </row>
    <row r="648" spans="1:15" ht="15" customHeight="1">
      <c r="A648" s="215" t="s">
        <v>1179</v>
      </c>
      <c r="B648" s="101" t="s">
        <v>1181</v>
      </c>
      <c r="C648" s="102" t="s">
        <v>1</v>
      </c>
      <c r="D648" s="244">
        <v>28000</v>
      </c>
      <c r="E648" s="237" t="s">
        <v>1182</v>
      </c>
      <c r="F648" s="87" t="s">
        <v>39</v>
      </c>
      <c r="G648" s="87" t="s">
        <v>1180</v>
      </c>
      <c r="H648" s="60" t="s">
        <v>1183</v>
      </c>
      <c r="I648" s="275" t="s">
        <v>10</v>
      </c>
      <c r="J648" s="265">
        <f>D648/3900</f>
        <v>7.1794871794871797</v>
      </c>
      <c r="K648" s="87"/>
      <c r="L648" s="90">
        <f>D648*K648</f>
        <v>0</v>
      </c>
      <c r="M648" s="116"/>
      <c r="O648" s="80"/>
    </row>
    <row r="649" spans="1:15" ht="15" customHeight="1">
      <c r="A649" s="214" t="s">
        <v>1765</v>
      </c>
      <c r="B649" s="103" t="s">
        <v>1779</v>
      </c>
      <c r="C649" s="102" t="s">
        <v>198</v>
      </c>
      <c r="D649" s="243">
        <v>48000</v>
      </c>
      <c r="E649" s="87" t="s">
        <v>569</v>
      </c>
      <c r="F649" s="87" t="s">
        <v>33</v>
      </c>
      <c r="G649" s="87" t="s">
        <v>75</v>
      </c>
      <c r="H649" s="60" t="s">
        <v>901</v>
      </c>
      <c r="I649" s="273" t="s">
        <v>10</v>
      </c>
      <c r="J649" s="265">
        <f>D649/3900</f>
        <v>12.307692307692308</v>
      </c>
      <c r="K649" s="87"/>
      <c r="L649" s="90">
        <f>D649*K649</f>
        <v>0</v>
      </c>
      <c r="M649" s="116"/>
      <c r="O649" s="80"/>
    </row>
    <row r="650" spans="1:15" ht="15" customHeight="1">
      <c r="A650" s="217" t="s">
        <v>125</v>
      </c>
      <c r="B650" s="108" t="s">
        <v>856</v>
      </c>
      <c r="C650" s="102" t="s">
        <v>1</v>
      </c>
      <c r="D650" s="244">
        <v>54000</v>
      </c>
      <c r="E650" s="87" t="s">
        <v>115</v>
      </c>
      <c r="F650" s="87" t="s">
        <v>25</v>
      </c>
      <c r="G650" s="87" t="s">
        <v>49</v>
      </c>
      <c r="H650" s="60" t="s">
        <v>92</v>
      </c>
      <c r="I650" s="89" t="s">
        <v>10</v>
      </c>
      <c r="J650" s="265">
        <f>D650/3900</f>
        <v>13.846153846153847</v>
      </c>
      <c r="K650" s="87"/>
      <c r="L650" s="90">
        <f>D650*K650</f>
        <v>0</v>
      </c>
      <c r="M650" s="116"/>
      <c r="O650" s="80"/>
    </row>
    <row r="651" spans="1:15" ht="15" customHeight="1">
      <c r="A651" s="214" t="s">
        <v>125</v>
      </c>
      <c r="B651" s="108" t="s">
        <v>2701</v>
      </c>
      <c r="C651" s="102" t="s">
        <v>2502</v>
      </c>
      <c r="D651" s="243">
        <v>94000</v>
      </c>
      <c r="E651" s="87" t="s">
        <v>115</v>
      </c>
      <c r="F651" s="87" t="s">
        <v>25</v>
      </c>
      <c r="G651" s="87" t="s">
        <v>49</v>
      </c>
      <c r="H651" s="60" t="s">
        <v>2702</v>
      </c>
      <c r="I651" s="275" t="s">
        <v>10</v>
      </c>
      <c r="J651" s="265">
        <f>D651/3900</f>
        <v>24.102564102564102</v>
      </c>
      <c r="K651" s="87"/>
      <c r="L651" s="90">
        <f>D651*K651</f>
        <v>0</v>
      </c>
      <c r="M651" s="116"/>
      <c r="O651" s="80"/>
    </row>
    <row r="652" spans="1:15" ht="15" customHeight="1">
      <c r="A652" s="214" t="s">
        <v>125</v>
      </c>
      <c r="B652" s="108" t="s">
        <v>2699</v>
      </c>
      <c r="C652" s="102" t="s">
        <v>1</v>
      </c>
      <c r="D652" s="244">
        <v>58000</v>
      </c>
      <c r="E652" s="87" t="s">
        <v>115</v>
      </c>
      <c r="F652" s="87" t="s">
        <v>25</v>
      </c>
      <c r="G652" s="87" t="s">
        <v>49</v>
      </c>
      <c r="H652" s="60" t="s">
        <v>2700</v>
      </c>
      <c r="I652" s="275" t="s">
        <v>10</v>
      </c>
      <c r="J652" s="265">
        <f>D652/3900</f>
        <v>14.871794871794872</v>
      </c>
      <c r="K652" s="87"/>
      <c r="L652" s="90">
        <f>D652*K652</f>
        <v>0</v>
      </c>
      <c r="M652" s="116"/>
      <c r="O652" s="80"/>
    </row>
    <row r="653" spans="1:15" ht="15" customHeight="1">
      <c r="A653" s="214" t="s">
        <v>125</v>
      </c>
      <c r="B653" s="108" t="s">
        <v>2698</v>
      </c>
      <c r="C653" s="102" t="s">
        <v>1</v>
      </c>
      <c r="D653" s="244">
        <v>58000</v>
      </c>
      <c r="E653" s="87" t="s">
        <v>115</v>
      </c>
      <c r="F653" s="87" t="s">
        <v>25</v>
      </c>
      <c r="G653" s="87" t="s">
        <v>49</v>
      </c>
      <c r="H653" s="60" t="s">
        <v>2904</v>
      </c>
      <c r="I653" s="92" t="s">
        <v>10</v>
      </c>
      <c r="J653" s="265">
        <f>D653/3900</f>
        <v>14.871794871794872</v>
      </c>
      <c r="K653" s="87"/>
      <c r="L653" s="90">
        <f>D653*K653</f>
        <v>0</v>
      </c>
      <c r="M653" s="116"/>
      <c r="O653" s="80"/>
    </row>
    <row r="654" spans="1:15" ht="15" customHeight="1">
      <c r="A654" s="217" t="s">
        <v>125</v>
      </c>
      <c r="B654" s="108" t="s">
        <v>2697</v>
      </c>
      <c r="C654" s="170" t="s">
        <v>1</v>
      </c>
      <c r="D654" s="247">
        <v>56000</v>
      </c>
      <c r="E654" s="237" t="s">
        <v>115</v>
      </c>
      <c r="F654" s="87" t="s">
        <v>25</v>
      </c>
      <c r="G654" s="87" t="s">
        <v>49</v>
      </c>
      <c r="H654" s="60" t="s">
        <v>264</v>
      </c>
      <c r="I654" s="89" t="s">
        <v>10</v>
      </c>
      <c r="J654" s="265">
        <f>D654/3900</f>
        <v>14.358974358974359</v>
      </c>
      <c r="K654" s="87"/>
      <c r="L654" s="90">
        <f>D654*K654</f>
        <v>0</v>
      </c>
      <c r="M654" s="116"/>
      <c r="O654" s="80"/>
    </row>
    <row r="655" spans="1:15" ht="15" customHeight="1">
      <c r="A655" s="214" t="s">
        <v>125</v>
      </c>
      <c r="B655" s="108" t="s">
        <v>2698</v>
      </c>
      <c r="C655" s="16" t="s">
        <v>1</v>
      </c>
      <c r="D655" s="244">
        <v>59000</v>
      </c>
      <c r="E655" s="87" t="s">
        <v>115</v>
      </c>
      <c r="F655" s="87" t="s">
        <v>25</v>
      </c>
      <c r="G655" s="87" t="s">
        <v>49</v>
      </c>
      <c r="H655" s="60" t="s">
        <v>3007</v>
      </c>
      <c r="I655" s="92" t="s">
        <v>10</v>
      </c>
      <c r="J655" s="265">
        <f>D655/3900</f>
        <v>15.128205128205128</v>
      </c>
      <c r="K655" s="87"/>
      <c r="L655" s="90">
        <f>D655*K655</f>
        <v>0</v>
      </c>
      <c r="M655" s="116"/>
      <c r="O655" s="80"/>
    </row>
    <row r="656" spans="1:15" ht="15" customHeight="1">
      <c r="A656" s="215" t="s">
        <v>388</v>
      </c>
      <c r="B656" s="108" t="s">
        <v>389</v>
      </c>
      <c r="C656" s="157" t="s">
        <v>1</v>
      </c>
      <c r="D656" s="244">
        <v>47000</v>
      </c>
      <c r="E656" s="87" t="s">
        <v>324</v>
      </c>
      <c r="F656" s="87" t="s">
        <v>30</v>
      </c>
      <c r="G656" s="87" t="s">
        <v>1042</v>
      </c>
      <c r="H656" s="60" t="s">
        <v>265</v>
      </c>
      <c r="I656" s="275" t="s">
        <v>10</v>
      </c>
      <c r="J656" s="265">
        <f>D656/3900</f>
        <v>12.051282051282051</v>
      </c>
      <c r="K656" s="87"/>
      <c r="L656" s="90">
        <f>D656*K656</f>
        <v>0</v>
      </c>
      <c r="M656" s="116"/>
      <c r="O656" s="80"/>
    </row>
    <row r="657" spans="1:15" ht="15" customHeight="1">
      <c r="A657" s="214" t="s">
        <v>1333</v>
      </c>
      <c r="B657" s="156" t="s">
        <v>1335</v>
      </c>
      <c r="C657" s="102" t="s">
        <v>1</v>
      </c>
      <c r="D657" s="244">
        <v>48000</v>
      </c>
      <c r="E657" s="237" t="s">
        <v>1267</v>
      </c>
      <c r="F657" s="87" t="s">
        <v>29</v>
      </c>
      <c r="G657" s="87" t="s">
        <v>1332</v>
      </c>
      <c r="H657" s="99" t="s">
        <v>1336</v>
      </c>
      <c r="I657" s="279" t="s">
        <v>10</v>
      </c>
      <c r="J657" s="265">
        <f>D657/3900</f>
        <v>12.307692307692308</v>
      </c>
      <c r="K657" s="87"/>
      <c r="L657" s="90">
        <f>D657*K657</f>
        <v>0</v>
      </c>
      <c r="M657" s="116"/>
      <c r="O657" s="80"/>
    </row>
    <row r="658" spans="1:15" ht="15" customHeight="1">
      <c r="A658" s="214" t="s">
        <v>1333</v>
      </c>
      <c r="B658" s="108" t="s">
        <v>1334</v>
      </c>
      <c r="C658" s="102" t="s">
        <v>1</v>
      </c>
      <c r="D658" s="244">
        <v>48000</v>
      </c>
      <c r="E658" s="87" t="s">
        <v>1267</v>
      </c>
      <c r="F658" s="87" t="s">
        <v>29</v>
      </c>
      <c r="G658" s="87" t="s">
        <v>1332</v>
      </c>
      <c r="H658" s="60" t="s">
        <v>2440</v>
      </c>
      <c r="I658" s="24" t="s">
        <v>10</v>
      </c>
      <c r="J658" s="265">
        <f>D658/3900</f>
        <v>12.307692307692308</v>
      </c>
      <c r="K658" s="87"/>
      <c r="L658" s="90">
        <f>D658*K658</f>
        <v>0</v>
      </c>
      <c r="M658" s="116"/>
      <c r="O658" s="80"/>
    </row>
    <row r="659" spans="1:15" ht="15" customHeight="1">
      <c r="A659" s="215" t="s">
        <v>1543</v>
      </c>
      <c r="B659" s="230" t="s">
        <v>1544</v>
      </c>
      <c r="C659" s="102" t="s">
        <v>95</v>
      </c>
      <c r="D659" s="244">
        <v>48000</v>
      </c>
      <c r="E659" s="237" t="s">
        <v>470</v>
      </c>
      <c r="F659" s="237" t="s">
        <v>25</v>
      </c>
      <c r="G659" s="87" t="s">
        <v>49</v>
      </c>
      <c r="H659" s="99" t="s">
        <v>642</v>
      </c>
      <c r="I659" s="279" t="s">
        <v>10</v>
      </c>
      <c r="J659" s="265">
        <f>D659/3900</f>
        <v>12.307692307692308</v>
      </c>
      <c r="K659" s="87"/>
      <c r="L659" s="90">
        <f>D659*K659</f>
        <v>0</v>
      </c>
      <c r="M659" s="116"/>
      <c r="O659" s="80"/>
    </row>
    <row r="660" spans="1:15" ht="15" customHeight="1">
      <c r="A660" s="215" t="s">
        <v>622</v>
      </c>
      <c r="B660" s="108" t="s">
        <v>623</v>
      </c>
      <c r="C660" s="102" t="s">
        <v>1</v>
      </c>
      <c r="D660" s="244">
        <v>42000</v>
      </c>
      <c r="E660" s="87" t="s">
        <v>616</v>
      </c>
      <c r="F660" s="87" t="s">
        <v>39</v>
      </c>
      <c r="G660" s="87" t="s">
        <v>1044</v>
      </c>
      <c r="H660" s="60" t="s">
        <v>493</v>
      </c>
      <c r="I660" s="274" t="s">
        <v>10</v>
      </c>
      <c r="J660" s="265">
        <f>D660/3900</f>
        <v>10.76923076923077</v>
      </c>
      <c r="K660" s="87"/>
      <c r="L660" s="90">
        <f>D660*K660</f>
        <v>0</v>
      </c>
      <c r="M660" s="116"/>
      <c r="O660" s="80"/>
    </row>
    <row r="661" spans="1:15" ht="15" customHeight="1">
      <c r="A661" s="213" t="s">
        <v>557</v>
      </c>
      <c r="B661" s="101" t="s">
        <v>1240</v>
      </c>
      <c r="C661" s="16" t="s">
        <v>1</v>
      </c>
      <c r="D661" s="243">
        <v>66000</v>
      </c>
      <c r="E661" s="237" t="s">
        <v>549</v>
      </c>
      <c r="F661" s="87" t="s">
        <v>39</v>
      </c>
      <c r="G661" s="87" t="s">
        <v>75</v>
      </c>
      <c r="H661" s="60" t="s">
        <v>491</v>
      </c>
      <c r="I661" s="274" t="s">
        <v>10</v>
      </c>
      <c r="J661" s="265">
        <f>D661/3900</f>
        <v>16.923076923076923</v>
      </c>
      <c r="K661" s="87"/>
      <c r="L661" s="90">
        <f>D661*K661</f>
        <v>0</v>
      </c>
      <c r="M661" s="116"/>
      <c r="O661" s="80"/>
    </row>
    <row r="662" spans="1:15" ht="15" customHeight="1">
      <c r="A662" s="214" t="s">
        <v>1323</v>
      </c>
      <c r="B662" s="108" t="s">
        <v>1324</v>
      </c>
      <c r="C662" s="102" t="s">
        <v>95</v>
      </c>
      <c r="D662" s="244">
        <v>54000</v>
      </c>
      <c r="E662" s="87" t="s">
        <v>1729</v>
      </c>
      <c r="F662" s="87" t="s">
        <v>69</v>
      </c>
      <c r="G662" s="87" t="s">
        <v>49</v>
      </c>
      <c r="H662" s="60" t="s">
        <v>302</v>
      </c>
      <c r="I662" s="274" t="s">
        <v>10</v>
      </c>
      <c r="J662" s="265">
        <f>D662/3900</f>
        <v>13.846153846153847</v>
      </c>
      <c r="K662" s="87"/>
      <c r="L662" s="90">
        <f>D662*K662</f>
        <v>0</v>
      </c>
      <c r="M662" s="116"/>
      <c r="O662" s="80"/>
    </row>
    <row r="663" spans="1:15" ht="15" customHeight="1">
      <c r="A663" s="214" t="s">
        <v>1323</v>
      </c>
      <c r="B663" s="108" t="s">
        <v>1325</v>
      </c>
      <c r="C663" s="102" t="s">
        <v>95</v>
      </c>
      <c r="D663" s="244">
        <v>54000</v>
      </c>
      <c r="E663" s="87" t="s">
        <v>1729</v>
      </c>
      <c r="F663" s="87" t="s">
        <v>69</v>
      </c>
      <c r="G663" s="87" t="s">
        <v>49</v>
      </c>
      <c r="H663" s="60" t="s">
        <v>879</v>
      </c>
      <c r="I663" s="274" t="s">
        <v>10</v>
      </c>
      <c r="J663" s="265">
        <f>D663/3900</f>
        <v>13.846153846153847</v>
      </c>
      <c r="K663" s="87"/>
      <c r="L663" s="90">
        <f>D663*K663</f>
        <v>0</v>
      </c>
      <c r="M663" s="116"/>
      <c r="O663" s="80"/>
    </row>
    <row r="664" spans="1:15" ht="15" customHeight="1">
      <c r="A664" s="214" t="s">
        <v>1323</v>
      </c>
      <c r="B664" s="108" t="s">
        <v>1326</v>
      </c>
      <c r="C664" s="102" t="s">
        <v>95</v>
      </c>
      <c r="D664" s="244">
        <v>54000</v>
      </c>
      <c r="E664" s="87" t="s">
        <v>1729</v>
      </c>
      <c r="F664" s="87" t="s">
        <v>69</v>
      </c>
      <c r="G664" s="87" t="s">
        <v>49</v>
      </c>
      <c r="H664" s="60" t="s">
        <v>1327</v>
      </c>
      <c r="I664" s="274" t="s">
        <v>10</v>
      </c>
      <c r="J664" s="265">
        <f>D664/3900</f>
        <v>13.846153846153847</v>
      </c>
      <c r="K664" s="87"/>
      <c r="L664" s="90">
        <f>D664*K664</f>
        <v>0</v>
      </c>
      <c r="M664" s="116"/>
      <c r="O664" s="80"/>
    </row>
    <row r="665" spans="1:15" ht="15" customHeight="1">
      <c r="A665" s="214" t="s">
        <v>2707</v>
      </c>
      <c r="B665" s="108" t="s">
        <v>2708</v>
      </c>
      <c r="C665" s="16" t="s">
        <v>1</v>
      </c>
      <c r="D665" s="244">
        <v>59000</v>
      </c>
      <c r="E665" s="87" t="s">
        <v>115</v>
      </c>
      <c r="F665" s="87" t="s">
        <v>25</v>
      </c>
      <c r="G665" s="87" t="s">
        <v>49</v>
      </c>
      <c r="H665" s="60" t="s">
        <v>282</v>
      </c>
      <c r="I665" s="92" t="s">
        <v>10</v>
      </c>
      <c r="J665" s="265">
        <f>D665/3900</f>
        <v>15.128205128205128</v>
      </c>
      <c r="K665" s="87"/>
      <c r="L665" s="90">
        <f>D665*K665</f>
        <v>0</v>
      </c>
      <c r="M665" s="116"/>
      <c r="O665" s="80"/>
    </row>
    <row r="666" spans="1:15" ht="15" customHeight="1">
      <c r="A666" s="217" t="s">
        <v>2247</v>
      </c>
      <c r="B666" s="293" t="s">
        <v>2248</v>
      </c>
      <c r="C666" s="294" t="s">
        <v>2249</v>
      </c>
      <c r="D666" s="244">
        <v>58000</v>
      </c>
      <c r="E666" s="87" t="s">
        <v>130</v>
      </c>
      <c r="F666" s="368" t="s">
        <v>2250</v>
      </c>
      <c r="G666" s="87" t="s">
        <v>2251</v>
      </c>
      <c r="H666" s="295" t="s">
        <v>2252</v>
      </c>
      <c r="I666" s="302" t="s">
        <v>10</v>
      </c>
      <c r="J666" s="265">
        <f>D666/3900</f>
        <v>14.871794871794872</v>
      </c>
      <c r="K666" s="87"/>
      <c r="L666" s="90">
        <f>D666*K666</f>
        <v>0</v>
      </c>
      <c r="M666" s="116"/>
      <c r="O666" s="80"/>
    </row>
    <row r="667" spans="1:15" ht="15" customHeight="1">
      <c r="A667" s="215" t="s">
        <v>2711</v>
      </c>
      <c r="B667" s="108" t="s">
        <v>2865</v>
      </c>
      <c r="C667" s="102" t="s">
        <v>1</v>
      </c>
      <c r="D667" s="244">
        <v>62000</v>
      </c>
      <c r="E667" s="87" t="s">
        <v>490</v>
      </c>
      <c r="F667" s="234" t="s">
        <v>31</v>
      </c>
      <c r="G667" s="87" t="s">
        <v>49</v>
      </c>
      <c r="H667" s="60" t="s">
        <v>2866</v>
      </c>
      <c r="I667" s="89" t="s">
        <v>10</v>
      </c>
      <c r="J667" s="265">
        <f>D667/3900</f>
        <v>15.897435897435898</v>
      </c>
      <c r="K667" s="87"/>
      <c r="L667" s="90">
        <f>D667*K667</f>
        <v>0</v>
      </c>
      <c r="M667" s="116"/>
      <c r="O667" s="80"/>
    </row>
    <row r="668" spans="1:15" ht="15" customHeight="1">
      <c r="A668" s="217" t="s">
        <v>2712</v>
      </c>
      <c r="B668" s="108" t="s">
        <v>2713</v>
      </c>
      <c r="C668" s="102" t="s">
        <v>1</v>
      </c>
      <c r="D668" s="244">
        <v>56000</v>
      </c>
      <c r="E668" s="87" t="s">
        <v>115</v>
      </c>
      <c r="F668" s="234" t="s">
        <v>2044</v>
      </c>
      <c r="G668" s="87" t="s">
        <v>3083</v>
      </c>
      <c r="H668" s="60" t="s">
        <v>3084</v>
      </c>
      <c r="I668" s="298" t="s">
        <v>10</v>
      </c>
      <c r="J668" s="265">
        <f>D668/3900</f>
        <v>14.358974358974359</v>
      </c>
      <c r="K668" s="87"/>
      <c r="L668" s="90">
        <f>D668*K668</f>
        <v>0</v>
      </c>
      <c r="M668" s="116"/>
      <c r="O668" s="80"/>
    </row>
    <row r="669" spans="1:15" ht="15" customHeight="1">
      <c r="A669" s="215" t="s">
        <v>138</v>
      </c>
      <c r="B669" s="108" t="s">
        <v>312</v>
      </c>
      <c r="C669" s="102" t="s">
        <v>108</v>
      </c>
      <c r="D669" s="244">
        <v>34000</v>
      </c>
      <c r="E669" s="87" t="s">
        <v>376</v>
      </c>
      <c r="F669" s="234" t="s">
        <v>31</v>
      </c>
      <c r="G669" s="87" t="s">
        <v>49</v>
      </c>
      <c r="H669" s="60" t="s">
        <v>1920</v>
      </c>
      <c r="I669" s="274" t="s">
        <v>10</v>
      </c>
      <c r="J669" s="265">
        <f>D669/3900</f>
        <v>8.7179487179487172</v>
      </c>
      <c r="K669" s="87"/>
      <c r="L669" s="90">
        <f>D669*K669</f>
        <v>0</v>
      </c>
      <c r="M669" s="116"/>
      <c r="O669" s="80"/>
    </row>
    <row r="670" spans="1:15" ht="15" customHeight="1">
      <c r="A670" s="217" t="s">
        <v>2714</v>
      </c>
      <c r="B670" s="101" t="s">
        <v>2715</v>
      </c>
      <c r="C670" s="102" t="s">
        <v>1</v>
      </c>
      <c r="D670" s="244">
        <v>33000</v>
      </c>
      <c r="E670" s="87" t="s">
        <v>2988</v>
      </c>
      <c r="F670" s="87" t="s">
        <v>69</v>
      </c>
      <c r="G670" s="87" t="s">
        <v>49</v>
      </c>
      <c r="H670" s="60" t="s">
        <v>642</v>
      </c>
      <c r="I670" s="92" t="s">
        <v>10</v>
      </c>
      <c r="J670" s="265">
        <f>D670/3900</f>
        <v>8.4615384615384617</v>
      </c>
      <c r="K670" s="87"/>
      <c r="L670" s="90">
        <f>D670*K670</f>
        <v>0</v>
      </c>
      <c r="M670" s="116"/>
      <c r="O670" s="80"/>
    </row>
    <row r="671" spans="1:15" ht="15" customHeight="1">
      <c r="A671" s="215" t="s">
        <v>461</v>
      </c>
      <c r="B671" s="32" t="s">
        <v>462</v>
      </c>
      <c r="C671" s="16" t="s">
        <v>1</v>
      </c>
      <c r="D671" s="243">
        <v>34000</v>
      </c>
      <c r="E671" s="87" t="s">
        <v>2476</v>
      </c>
      <c r="F671" s="87" t="s">
        <v>69</v>
      </c>
      <c r="G671" s="87" t="s">
        <v>49</v>
      </c>
      <c r="H671" s="60" t="s">
        <v>318</v>
      </c>
      <c r="I671" s="272" t="s">
        <v>10</v>
      </c>
      <c r="J671" s="265">
        <f>D671/3900</f>
        <v>8.7179487179487172</v>
      </c>
      <c r="K671" s="87"/>
      <c r="L671" s="90">
        <f>D671*K671</f>
        <v>0</v>
      </c>
      <c r="M671" s="116"/>
      <c r="O671" s="80"/>
    </row>
    <row r="672" spans="1:15" ht="15" customHeight="1">
      <c r="A672" s="214" t="s">
        <v>1346</v>
      </c>
      <c r="B672" s="108" t="s">
        <v>2406</v>
      </c>
      <c r="C672" s="102" t="s">
        <v>95</v>
      </c>
      <c r="D672" s="244">
        <v>59000</v>
      </c>
      <c r="E672" s="87" t="s">
        <v>323</v>
      </c>
      <c r="F672" s="87" t="s">
        <v>23</v>
      </c>
      <c r="G672" s="87" t="s">
        <v>1347</v>
      </c>
      <c r="H672" s="60" t="s">
        <v>2454</v>
      </c>
      <c r="I672" s="89" t="s">
        <v>10</v>
      </c>
      <c r="J672" s="265">
        <f>D672/3900</f>
        <v>15.128205128205128</v>
      </c>
      <c r="K672" s="87"/>
      <c r="L672" s="90">
        <f>D672*K672</f>
        <v>0</v>
      </c>
      <c r="M672" s="116"/>
      <c r="O672" s="80"/>
    </row>
    <row r="673" spans="1:15" ht="15" customHeight="1">
      <c r="A673" s="217" t="s">
        <v>204</v>
      </c>
      <c r="B673" s="108" t="s">
        <v>2718</v>
      </c>
      <c r="C673" s="102" t="s">
        <v>2719</v>
      </c>
      <c r="D673" s="244">
        <v>99000</v>
      </c>
      <c r="E673" s="87" t="s">
        <v>115</v>
      </c>
      <c r="F673" s="87" t="s">
        <v>39</v>
      </c>
      <c r="G673" s="87" t="s">
        <v>49</v>
      </c>
      <c r="H673" s="60" t="s">
        <v>2720</v>
      </c>
      <c r="I673" s="302" t="s">
        <v>96</v>
      </c>
      <c r="J673" s="265">
        <f>D673/3900</f>
        <v>25.384615384615383</v>
      </c>
      <c r="K673" s="87"/>
      <c r="L673" s="90">
        <f>D673*K673</f>
        <v>0</v>
      </c>
      <c r="M673" s="116"/>
      <c r="O673" s="80"/>
    </row>
    <row r="674" spans="1:15" ht="15" customHeight="1">
      <c r="A674" s="214" t="s">
        <v>204</v>
      </c>
      <c r="B674" s="108" t="s">
        <v>2716</v>
      </c>
      <c r="C674" s="102" t="s">
        <v>1</v>
      </c>
      <c r="D674" s="244">
        <v>59000</v>
      </c>
      <c r="E674" s="87" t="s">
        <v>115</v>
      </c>
      <c r="F674" s="234" t="s">
        <v>39</v>
      </c>
      <c r="G674" s="87" t="s">
        <v>49</v>
      </c>
      <c r="H674" s="60" t="s">
        <v>2717</v>
      </c>
      <c r="I674" s="275" t="s">
        <v>10</v>
      </c>
      <c r="J674" s="265">
        <f>D674/3900</f>
        <v>15.128205128205128</v>
      </c>
      <c r="K674" s="87"/>
      <c r="L674" s="90">
        <f>D674*K674</f>
        <v>0</v>
      </c>
      <c r="M674" s="116"/>
      <c r="O674" s="80"/>
    </row>
    <row r="675" spans="1:15" ht="15" customHeight="1">
      <c r="A675" s="214" t="s">
        <v>204</v>
      </c>
      <c r="B675" s="108" t="s">
        <v>1649</v>
      </c>
      <c r="C675" s="102" t="s">
        <v>1</v>
      </c>
      <c r="D675" s="244">
        <v>59000</v>
      </c>
      <c r="E675" s="87" t="s">
        <v>115</v>
      </c>
      <c r="F675" s="87" t="s">
        <v>39</v>
      </c>
      <c r="G675" s="87" t="s">
        <v>49</v>
      </c>
      <c r="H675" s="60" t="s">
        <v>1650</v>
      </c>
      <c r="I675" s="275" t="s">
        <v>10</v>
      </c>
      <c r="J675" s="265">
        <f>D675/3900</f>
        <v>15.128205128205128</v>
      </c>
      <c r="K675" s="87"/>
      <c r="L675" s="90">
        <f>D675*K675</f>
        <v>0</v>
      </c>
      <c r="M675" s="116"/>
      <c r="O675" s="80"/>
    </row>
    <row r="676" spans="1:15" ht="15" customHeight="1">
      <c r="A676" s="214" t="s">
        <v>204</v>
      </c>
      <c r="B676" s="101" t="s">
        <v>205</v>
      </c>
      <c r="C676" s="102" t="s">
        <v>1</v>
      </c>
      <c r="D676" s="244">
        <v>59000</v>
      </c>
      <c r="E676" s="87" t="s">
        <v>115</v>
      </c>
      <c r="F676" s="87" t="s">
        <v>39</v>
      </c>
      <c r="G676" s="87" t="s">
        <v>49</v>
      </c>
      <c r="H676" s="60" t="s">
        <v>2721</v>
      </c>
      <c r="I676" s="275" t="s">
        <v>10</v>
      </c>
      <c r="J676" s="265">
        <f>D676/3900</f>
        <v>15.128205128205128</v>
      </c>
      <c r="K676" s="87"/>
      <c r="L676" s="90">
        <f>D676*K676</f>
        <v>0</v>
      </c>
      <c r="M676" s="116"/>
      <c r="O676" s="80"/>
    </row>
    <row r="677" spans="1:15" ht="15" customHeight="1">
      <c r="A677" s="217" t="s">
        <v>214</v>
      </c>
      <c r="B677" s="108" t="s">
        <v>215</v>
      </c>
      <c r="C677" s="102" t="s">
        <v>199</v>
      </c>
      <c r="D677" s="244">
        <v>42000</v>
      </c>
      <c r="E677" s="87" t="s">
        <v>323</v>
      </c>
      <c r="F677" s="87" t="s">
        <v>69</v>
      </c>
      <c r="G677" s="87" t="s">
        <v>49</v>
      </c>
      <c r="H677" s="60" t="s">
        <v>216</v>
      </c>
      <c r="I677" s="275" t="s">
        <v>10</v>
      </c>
      <c r="J677" s="265">
        <f>D677/3900</f>
        <v>10.76923076923077</v>
      </c>
      <c r="K677" s="87"/>
      <c r="L677" s="90">
        <f>D677*K677</f>
        <v>0</v>
      </c>
      <c r="M677" s="116"/>
      <c r="O677" s="80"/>
    </row>
    <row r="678" spans="1:15" ht="15" customHeight="1">
      <c r="A678" s="216" t="s">
        <v>2028</v>
      </c>
      <c r="B678" s="101" t="s">
        <v>2029</v>
      </c>
      <c r="C678" s="102" t="s">
        <v>1</v>
      </c>
      <c r="D678" s="244">
        <v>38000</v>
      </c>
      <c r="E678" s="299" t="s">
        <v>2001</v>
      </c>
      <c r="F678" s="87" t="s">
        <v>25</v>
      </c>
      <c r="G678" s="87" t="s">
        <v>236</v>
      </c>
      <c r="H678" s="60" t="s">
        <v>2030</v>
      </c>
      <c r="I678" s="274" t="s">
        <v>10</v>
      </c>
      <c r="J678" s="265">
        <f>D678/3900</f>
        <v>9.7435897435897427</v>
      </c>
      <c r="K678" s="87"/>
      <c r="L678" s="90">
        <f>D678*K678</f>
        <v>0</v>
      </c>
      <c r="M678" s="116"/>
      <c r="O678" s="80"/>
    </row>
    <row r="679" spans="1:15" ht="15" customHeight="1">
      <c r="A679" s="217" t="s">
        <v>217</v>
      </c>
      <c r="B679" s="79" t="s">
        <v>218</v>
      </c>
      <c r="C679" s="16" t="s">
        <v>1</v>
      </c>
      <c r="D679" s="244">
        <v>24000</v>
      </c>
      <c r="E679" s="87" t="s">
        <v>376</v>
      </c>
      <c r="F679" s="87" t="s">
        <v>57</v>
      </c>
      <c r="G679" s="87" t="s">
        <v>75</v>
      </c>
      <c r="H679" s="60" t="s">
        <v>219</v>
      </c>
      <c r="I679" s="274" t="s">
        <v>10</v>
      </c>
      <c r="J679" s="265">
        <f>D679/3900</f>
        <v>6.1538461538461542</v>
      </c>
      <c r="K679" s="87"/>
      <c r="L679" s="90">
        <f>D679*K679</f>
        <v>0</v>
      </c>
      <c r="M679" s="116"/>
      <c r="O679" s="80"/>
    </row>
    <row r="680" spans="1:15" ht="15" customHeight="1">
      <c r="A680" s="217" t="s">
        <v>217</v>
      </c>
      <c r="B680" s="156" t="s">
        <v>1917</v>
      </c>
      <c r="C680" s="16" t="s">
        <v>1</v>
      </c>
      <c r="D680" s="244">
        <v>24000</v>
      </c>
      <c r="E680" s="237" t="s">
        <v>376</v>
      </c>
      <c r="F680" s="237" t="s">
        <v>57</v>
      </c>
      <c r="G680" s="87" t="s">
        <v>75</v>
      </c>
      <c r="H680" s="99" t="s">
        <v>1918</v>
      </c>
      <c r="I680" s="279" t="s">
        <v>10</v>
      </c>
      <c r="J680" s="265">
        <f>D680/3900</f>
        <v>6.1538461538461542</v>
      </c>
      <c r="K680" s="87"/>
      <c r="L680" s="90">
        <f>D680*K680</f>
        <v>0</v>
      </c>
      <c r="M680" s="116"/>
      <c r="O680" s="80"/>
    </row>
    <row r="681" spans="1:15" ht="15" customHeight="1">
      <c r="A681" s="215" t="s">
        <v>2093</v>
      </c>
      <c r="B681" s="101" t="s">
        <v>2722</v>
      </c>
      <c r="C681" s="16" t="s">
        <v>95</v>
      </c>
      <c r="D681" s="244">
        <v>69000</v>
      </c>
      <c r="E681" s="87" t="s">
        <v>252</v>
      </c>
      <c r="F681" s="87" t="s">
        <v>25</v>
      </c>
      <c r="G681" s="87" t="s">
        <v>49</v>
      </c>
      <c r="H681" s="60" t="s">
        <v>634</v>
      </c>
      <c r="I681" s="24" t="s">
        <v>10</v>
      </c>
      <c r="J681" s="265">
        <f>D681/3900</f>
        <v>17.692307692307693</v>
      </c>
      <c r="K681" s="87"/>
      <c r="L681" s="90">
        <f>D681*K681</f>
        <v>0</v>
      </c>
      <c r="M681" s="116"/>
      <c r="O681" s="80"/>
    </row>
    <row r="682" spans="1:15" ht="15" customHeight="1">
      <c r="A682" s="215" t="s">
        <v>2093</v>
      </c>
      <c r="B682" s="101" t="s">
        <v>2142</v>
      </c>
      <c r="C682" s="102" t="s">
        <v>199</v>
      </c>
      <c r="D682" s="244">
        <v>69000</v>
      </c>
      <c r="E682" s="87" t="s">
        <v>252</v>
      </c>
      <c r="F682" s="87" t="s">
        <v>25</v>
      </c>
      <c r="G682" s="87" t="s">
        <v>49</v>
      </c>
      <c r="H682" s="60" t="s">
        <v>1959</v>
      </c>
      <c r="I682" s="273" t="s">
        <v>10</v>
      </c>
      <c r="J682" s="265">
        <f>D682/3900</f>
        <v>17.692307692307693</v>
      </c>
      <c r="K682" s="87"/>
      <c r="L682" s="90">
        <f>D682*K682</f>
        <v>0</v>
      </c>
      <c r="M682" s="116"/>
      <c r="O682" s="80"/>
    </row>
    <row r="683" spans="1:15" ht="15" customHeight="1">
      <c r="A683" s="215" t="s">
        <v>2723</v>
      </c>
      <c r="B683" s="108" t="s">
        <v>2724</v>
      </c>
      <c r="C683" s="102" t="s">
        <v>1</v>
      </c>
      <c r="D683" s="244">
        <v>24000</v>
      </c>
      <c r="E683" s="87" t="s">
        <v>2725</v>
      </c>
      <c r="F683" s="87" t="s">
        <v>2584</v>
      </c>
      <c r="G683" s="87" t="s">
        <v>49</v>
      </c>
      <c r="H683" s="60" t="s">
        <v>49</v>
      </c>
      <c r="I683" s="109" t="s">
        <v>10</v>
      </c>
      <c r="J683" s="265">
        <f>D683/3900</f>
        <v>6.1538461538461542</v>
      </c>
      <c r="K683" s="87"/>
      <c r="L683" s="90">
        <f>D683*K683</f>
        <v>0</v>
      </c>
      <c r="M683" s="116"/>
      <c r="O683" s="80"/>
    </row>
    <row r="684" spans="1:15" ht="15" customHeight="1">
      <c r="A684" s="214" t="s">
        <v>2500</v>
      </c>
      <c r="B684" s="101" t="s">
        <v>2726</v>
      </c>
      <c r="C684" s="102" t="s">
        <v>1</v>
      </c>
      <c r="D684" s="244">
        <v>48000</v>
      </c>
      <c r="E684" s="87" t="s">
        <v>1729</v>
      </c>
      <c r="F684" s="87" t="s">
        <v>60</v>
      </c>
      <c r="G684" s="87" t="s">
        <v>49</v>
      </c>
      <c r="H684" s="88" t="s">
        <v>1959</v>
      </c>
      <c r="I684" s="24" t="s">
        <v>10</v>
      </c>
      <c r="J684" s="265">
        <f>D684/3900</f>
        <v>12.307692307692308</v>
      </c>
      <c r="K684" s="87"/>
      <c r="L684" s="90">
        <f>D684*K684</f>
        <v>0</v>
      </c>
      <c r="M684" s="116"/>
      <c r="O684" s="80"/>
    </row>
    <row r="685" spans="1:15" ht="15" customHeight="1">
      <c r="A685" s="214" t="s">
        <v>2727</v>
      </c>
      <c r="B685" s="108" t="s">
        <v>2728</v>
      </c>
      <c r="C685" s="102" t="s">
        <v>1</v>
      </c>
      <c r="D685" s="244">
        <v>44000</v>
      </c>
      <c r="E685" s="87" t="s">
        <v>1729</v>
      </c>
      <c r="F685" s="87" t="s">
        <v>60</v>
      </c>
      <c r="G685" s="87" t="s">
        <v>49</v>
      </c>
      <c r="H685" s="60" t="s">
        <v>642</v>
      </c>
      <c r="I685" s="274" t="s">
        <v>10</v>
      </c>
      <c r="J685" s="265">
        <f>D685/3900</f>
        <v>11.282051282051283</v>
      </c>
      <c r="K685" s="87"/>
      <c r="L685" s="90">
        <f>D685*K685</f>
        <v>0</v>
      </c>
      <c r="M685" s="116"/>
      <c r="O685" s="80"/>
    </row>
    <row r="686" spans="1:15" ht="15" customHeight="1">
      <c r="A686" s="335" t="s">
        <v>3046</v>
      </c>
      <c r="B686" s="108" t="s">
        <v>3047</v>
      </c>
      <c r="C686" s="102" t="s">
        <v>1</v>
      </c>
      <c r="D686" s="244">
        <v>54000</v>
      </c>
      <c r="E686" s="87" t="s">
        <v>102</v>
      </c>
      <c r="F686" s="234" t="s">
        <v>27</v>
      </c>
      <c r="G686" s="87" t="s">
        <v>1044</v>
      </c>
      <c r="H686" s="60" t="s">
        <v>3048</v>
      </c>
      <c r="I686" s="92" t="s">
        <v>10</v>
      </c>
      <c r="J686" s="265">
        <f>D686/3900</f>
        <v>13.846153846153847</v>
      </c>
      <c r="K686" s="87"/>
      <c r="L686" s="90">
        <f>D686*K686</f>
        <v>0</v>
      </c>
      <c r="M686" s="116"/>
      <c r="O686" s="80"/>
    </row>
    <row r="687" spans="1:15" ht="15" customHeight="1">
      <c r="A687" s="214" t="s">
        <v>172</v>
      </c>
      <c r="B687" s="32" t="s">
        <v>173</v>
      </c>
      <c r="C687" s="102" t="s">
        <v>1</v>
      </c>
      <c r="D687" s="244">
        <v>28000</v>
      </c>
      <c r="E687" s="87" t="s">
        <v>376</v>
      </c>
      <c r="F687" s="87" t="s">
        <v>11</v>
      </c>
      <c r="G687" s="87" t="s">
        <v>49</v>
      </c>
      <c r="H687" s="60" t="s">
        <v>174</v>
      </c>
      <c r="I687" s="274" t="s">
        <v>10</v>
      </c>
      <c r="J687" s="265">
        <f>D687/3900</f>
        <v>7.1794871794871797</v>
      </c>
      <c r="K687" s="87"/>
      <c r="L687" s="90">
        <f>D687*K687</f>
        <v>0</v>
      </c>
      <c r="M687" s="116"/>
      <c r="O687" s="80"/>
    </row>
    <row r="688" spans="1:15" ht="15" customHeight="1">
      <c r="A688" s="214" t="s">
        <v>1638</v>
      </c>
      <c r="B688" s="101" t="s">
        <v>1639</v>
      </c>
      <c r="C688" s="102" t="s">
        <v>199</v>
      </c>
      <c r="D688" s="244">
        <v>39000</v>
      </c>
      <c r="E688" s="87" t="s">
        <v>1640</v>
      </c>
      <c r="F688" s="87" t="s">
        <v>93</v>
      </c>
      <c r="G688" s="87" t="s">
        <v>49</v>
      </c>
      <c r="H688" s="60" t="s">
        <v>350</v>
      </c>
      <c r="I688" s="275" t="s">
        <v>10</v>
      </c>
      <c r="J688" s="265">
        <f>D688/3900</f>
        <v>10</v>
      </c>
      <c r="K688" s="87"/>
      <c r="L688" s="90">
        <f>D688*K688</f>
        <v>0</v>
      </c>
      <c r="M688" s="116"/>
      <c r="O688" s="80"/>
    </row>
    <row r="689" spans="1:15" ht="15" customHeight="1">
      <c r="A689" s="217"/>
      <c r="B689" s="293"/>
      <c r="C689" s="294"/>
      <c r="D689" s="244"/>
      <c r="E689" s="299"/>
      <c r="F689" s="299"/>
      <c r="G689" s="87"/>
      <c r="H689" s="60"/>
      <c r="I689" s="302"/>
      <c r="J689" s="265"/>
      <c r="K689" s="87"/>
      <c r="L689" s="90"/>
      <c r="M689" s="116"/>
      <c r="O689" s="80"/>
    </row>
    <row r="690" spans="1:15" ht="15" customHeight="1">
      <c r="A690" s="214"/>
      <c r="B690" s="108"/>
      <c r="C690" s="102"/>
      <c r="D690" s="244"/>
      <c r="E690" s="87"/>
      <c r="F690" s="87"/>
      <c r="G690" s="87"/>
      <c r="H690" s="60"/>
      <c r="I690" s="92"/>
      <c r="J690" s="265"/>
      <c r="K690" s="87"/>
      <c r="L690" s="90"/>
      <c r="M690" s="116"/>
      <c r="O690" s="80"/>
    </row>
    <row r="691" spans="1:15" ht="15" customHeight="1">
      <c r="A691" s="217"/>
      <c r="B691" s="137"/>
      <c r="C691" s="102"/>
      <c r="D691" s="244"/>
      <c r="E691" s="87"/>
      <c r="F691" s="87"/>
      <c r="G691" s="87"/>
      <c r="H691" s="60"/>
      <c r="I691" s="274"/>
      <c r="J691" s="265"/>
      <c r="K691" s="87"/>
      <c r="L691" s="90"/>
      <c r="M691" s="116"/>
      <c r="O691" s="80"/>
    </row>
    <row r="692" spans="1:15" ht="15" customHeight="1" thickBot="1">
      <c r="A692" s="333"/>
      <c r="B692" s="123"/>
      <c r="C692" s="124"/>
      <c r="D692" s="269"/>
      <c r="E692" s="106"/>
      <c r="F692" s="106"/>
      <c r="G692" s="106"/>
      <c r="H692" s="334"/>
      <c r="I692" s="75"/>
      <c r="J692" s="327"/>
      <c r="K692" s="106"/>
      <c r="L692" s="126"/>
      <c r="M692" s="116"/>
      <c r="O692" s="80"/>
    </row>
    <row r="693" spans="1:15" ht="15" customHeight="1" thickBot="1">
      <c r="K693" s="119">
        <f>SUM(K16:K691)</f>
        <v>0</v>
      </c>
      <c r="L693" s="152">
        <f>SUM(L16:L691)</f>
        <v>0</v>
      </c>
    </row>
    <row r="695" spans="1:15" ht="15" customHeight="1">
      <c r="J695" s="367"/>
    </row>
    <row r="696" spans="1:15" ht="15" customHeight="1">
      <c r="H696" s="105"/>
      <c r="J696" s="367"/>
    </row>
    <row r="697" spans="1:15" ht="15" customHeight="1">
      <c r="J697" s="367"/>
    </row>
  </sheetData>
  <autoFilter ref="A15:L691" xr:uid="{F2AA6D73-2557-E24C-8DEE-8674DF54F113}">
    <sortState xmlns:xlrd2="http://schemas.microsoft.com/office/spreadsheetml/2017/richdata2" ref="A16:L691">
      <sortCondition ref="A16:A691"/>
    </sortState>
  </autoFilter>
  <sortState xmlns:xlrd2="http://schemas.microsoft.com/office/spreadsheetml/2017/richdata2" ref="A16:L688">
    <sortCondition ref="A16:A688"/>
  </sortState>
  <phoneticPr fontId="43" type="noConversion"/>
  <conditionalFormatting sqref="K16:K21">
    <cfRule type="top10" dxfId="70" priority="25680" rank="10"/>
  </conditionalFormatting>
  <conditionalFormatting sqref="K77">
    <cfRule type="top10" dxfId="69" priority="21" rank="10"/>
  </conditionalFormatting>
  <conditionalFormatting sqref="K99:K100">
    <cfRule type="top10" dxfId="68" priority="10" rank="10"/>
  </conditionalFormatting>
  <conditionalFormatting sqref="K162:K163">
    <cfRule type="top10" dxfId="67" priority="26055" rank="10"/>
  </conditionalFormatting>
  <conditionalFormatting sqref="K164:K168 K78:K98 K101:K161 K22:K76">
    <cfRule type="top10" dxfId="66" priority="26054" rank="10"/>
  </conditionalFormatting>
  <conditionalFormatting sqref="K184">
    <cfRule type="top10" dxfId="65" priority="79" rank="10"/>
  </conditionalFormatting>
  <conditionalFormatting sqref="K185">
    <cfRule type="top10" dxfId="64" priority="25682" rank="10"/>
  </conditionalFormatting>
  <conditionalFormatting sqref="K199:K202">
    <cfRule type="top10" dxfId="63" priority="25346" rank="10"/>
  </conditionalFormatting>
  <conditionalFormatting sqref="K242:K243">
    <cfRule type="top10" dxfId="62" priority="22" rank="10"/>
  </conditionalFormatting>
  <conditionalFormatting sqref="K299">
    <cfRule type="top10" dxfId="61" priority="23" rank="10"/>
  </conditionalFormatting>
  <conditionalFormatting sqref="K317">
    <cfRule type="top10" dxfId="60" priority="9" rank="10"/>
  </conditionalFormatting>
  <conditionalFormatting sqref="K318:K320 K300:K316 K186:K190 K169:K183 K262:K298">
    <cfRule type="top10" dxfId="59" priority="25952" rank="10"/>
  </conditionalFormatting>
  <conditionalFormatting sqref="K321:K324">
    <cfRule type="top10" dxfId="58" priority="25056" rank="10"/>
  </conditionalFormatting>
  <conditionalFormatting sqref="K360">
    <cfRule type="top10" dxfId="57" priority="50" rank="10"/>
  </conditionalFormatting>
  <conditionalFormatting sqref="K426">
    <cfRule type="top10" dxfId="56" priority="24009" rank="10"/>
  </conditionalFormatting>
  <conditionalFormatting sqref="K438">
    <cfRule type="top10" dxfId="55" priority="42" rank="10"/>
  </conditionalFormatting>
  <conditionalFormatting sqref="K439:K469 K325:K359 K427:K437 K361:K425">
    <cfRule type="top10" dxfId="54" priority="26070" rank="10"/>
  </conditionalFormatting>
  <conditionalFormatting sqref="K470">
    <cfRule type="top10" dxfId="53" priority="38" rank="10"/>
  </conditionalFormatting>
  <conditionalFormatting sqref="K471">
    <cfRule type="top10" dxfId="52" priority="36" rank="10"/>
  </conditionalFormatting>
  <conditionalFormatting sqref="K474:K477">
    <cfRule type="top10" dxfId="51" priority="19" rank="10"/>
  </conditionalFormatting>
  <conditionalFormatting sqref="K495:K496">
    <cfRule type="top10" dxfId="50" priority="32" rank="10"/>
  </conditionalFormatting>
  <conditionalFormatting sqref="K498:K517">
    <cfRule type="top10" dxfId="49" priority="25997" rank="10"/>
  </conditionalFormatting>
  <conditionalFormatting sqref="K534">
    <cfRule type="top10" dxfId="48" priority="24" rank="10"/>
  </conditionalFormatting>
  <conditionalFormatting sqref="K544">
    <cfRule type="top10" dxfId="47" priority="25977" rank="10"/>
  </conditionalFormatting>
  <conditionalFormatting sqref="K583">
    <cfRule type="top10" dxfId="46" priority="6" rank="10"/>
  </conditionalFormatting>
  <conditionalFormatting sqref="K608">
    <cfRule type="top10" dxfId="45" priority="2" rank="10"/>
  </conditionalFormatting>
  <conditionalFormatting sqref="K609">
    <cfRule type="top10" dxfId="44" priority="3" rank="10"/>
  </conditionalFormatting>
  <conditionalFormatting sqref="K689">
    <cfRule type="top10" dxfId="43" priority="7" rank="10"/>
  </conditionalFormatting>
  <conditionalFormatting sqref="K691">
    <cfRule type="top10" dxfId="42" priority="11" rank="10"/>
  </conditionalFormatting>
  <conditionalFormatting sqref="K692 K545:K582 K535:K543 K518:K533 K497 K472:K473 K478:K494 K690 K584:K607 K610:K688">
    <cfRule type="top10" dxfId="41" priority="25810" rank="10"/>
  </conditionalFormatting>
  <conditionalFormatting sqref="L16:L692">
    <cfRule type="cellIs" dxfId="40" priority="5" operator="greaterThan">
      <formula>0</formula>
    </cfRule>
  </conditionalFormatting>
  <conditionalFormatting sqref="O17">
    <cfRule type="cellIs" dxfId="39" priority="4" operator="greaterThan">
      <formula>0</formula>
    </cfRule>
    <cfRule type="expression" dxfId="38" priority="97" stopIfTrue="1">
      <formula>MOD(ROW(),2)=1</formula>
    </cfRule>
  </conditionalFormatting>
  <conditionalFormatting sqref="K244:K261 K191:K198 K203:K241">
    <cfRule type="top10" dxfId="37" priority="26073" rank="10"/>
  </conditionalFormatting>
  <dataValidations count="1">
    <dataValidation type="list" allowBlank="1" showInputMessage="1" showErrorMessage="1" sqref="A20:B20 E16:E19 B30 A42 F51 A133:B133 B134:B135 B156 B168 B170 B191 B199 A113:B113 B255 B300 B319 B334 B240 A336 E358:F358 A295:B296 B425 A458:B458 A220 A464:B464 E463 B110 A161 B337 A72:B72 B438:B439 B506:B507 B497:B498 B500 B173:B174 A364 E430:E431 E304 B420 B84 A526:A527 G198 A198:B198 A226 G172 A178:B178 B568:B570 B590 E590:F590 A591 B287 A534 B184 B406 B51:B52 A187:A189 E21:E23 E205 A265:B267 A250:B251 A346 B563 B565 B359:B360 A470:B470 A355:B355 B81 E443:E449 B595 B154 B117:B119 E194:E197 B45 B243 A127:B127 A290:B290 E287:E288 F148 E80:E83 B471 B578:B579 E579:E580 A163:B163 A230 E591 A633:B633 B634 E634:E636 A640:B640 E585:E589 A350:B350 G352 B408 E54:E56 B227:B228 A244 A642:B642 A641 A531:B531 E482:E483 B92 A481:B481 A485:B485 A228 E568:E569 B89 B664:B665 E349 A647 B128 G127:G128 E466:E467 A615:B615 G615 E100:E108 B108 E290:E294 A233:B233 E63:E66 A236:B236 B235 B205:B206 E207 B210:B211 B213 A677:B678 E649:E653 A661:B661 B650 B654:B656 E655:E656 E660 A384 G405 A393:B393 B395 B401 E401:E403 A366:B366 A368 A521:B522 A254:B254 E392:E399 B268 E407:E413 A574 A352:B353 A166 B617 B145:B151 B623:B629 F342 B341 E359 E351:E357 A331:B331 E262:E265 A419 B100 B130:B131 E415:E416 A416 B551 A327:B329 B73:B74 A472:B472 B572 E571:E574 E566 A90:B91 E93:E96 B643 A181:A183 B619:B621 E58:E61 E111:E126 E501:E503 E85:E91 E640:E647 A644 E419:E422 E425:E426 A476 A316 B317 B369:B372 E681:E692 E505:E514 E153:E158 E68:E78 A43:B43 A555:B555 E297:E301 A136:B136 E212:E222 B216:B218 E239:E243 A405:B405 E486:E499 E274:E285 E582 A608 E306:E329 B62 E26:E31 A27:B27 A581:B581 A583:B584 B582 A545:B545 A209:B209 E128:E138 E140:E151 B484 E200:E203 A203 E224:E237 E160:E172 E662:E679 E658 E469:E480 E331:E337 E175:E192 E544:E546 E435:E441 E594:E631 B606:B607 B609:B613 A378:B378 E339:E347 A345:B345 B57 E362:E390 E516:E541 E33:E52 E452:E460 E550:E564 B556:B561 E245:E259 E267:E270" xr:uid="{58D9F435-E78F-D34C-8286-20B471DD0520}">
      <formula1>StatusTypes</formula1>
    </dataValidation>
  </dataValidations>
  <hyperlinks>
    <hyperlink ref="I229" r:id="rId1" xr:uid="{63FE03CB-DF78-7346-93D4-B6890AB37382}"/>
    <hyperlink ref="I133" r:id="rId2" xr:uid="{E133C1C9-B4D0-5545-AEC7-E99B36A801B1}"/>
    <hyperlink ref="I86" r:id="rId3" xr:uid="{A042957A-A48D-E04C-8994-FE52AB2F3F90}"/>
    <hyperlink ref="I49" r:id="rId4" xr:uid="{FC9625AF-296E-1440-A1B9-49EB0D6E1E56}"/>
    <hyperlink ref="I181" r:id="rId5" xr:uid="{2D3BE7EF-06EB-964E-80B1-561594C53B6C}"/>
    <hyperlink ref="I208" r:id="rId6" xr:uid="{DD0638EE-4CDC-3F49-B30E-557643C6932A}"/>
    <hyperlink ref="I158" r:id="rId7" xr:uid="{A6817A47-DC88-CE43-8BB2-E366A9535E2C}"/>
    <hyperlink ref="I117" r:id="rId8" xr:uid="{B109874D-C45B-054B-A6CD-014BEECC1AD7}"/>
    <hyperlink ref="I47" r:id="rId9" xr:uid="{284C5042-D6A1-A840-8D01-33AB2F4BBB7B}"/>
    <hyperlink ref="I103" r:id="rId10" xr:uid="{384A7958-A93F-5749-A376-6319100F80DD}"/>
    <hyperlink ref="I190" r:id="rId11" xr:uid="{168AB47C-DD22-A140-9397-F370F608E420}"/>
    <hyperlink ref="I53" r:id="rId12" display="https://www.youtube.com/watch?v=6xx1jbpY-VA&amp;t=463s" xr:uid="{29499FD8-6067-1646-970E-A180DE8738BE}"/>
    <hyperlink ref="I275" r:id="rId13" xr:uid="{A9D8F2BD-3CEA-CA43-B765-87B04F68A18C}"/>
    <hyperlink ref="I298" r:id="rId14" xr:uid="{9F221855-E0CD-5D4B-983F-1F0A8B144D11}"/>
    <hyperlink ref="I149" r:id="rId15" xr:uid="{7CAB55A1-B9CF-8547-BA3F-64292FC04E37}"/>
    <hyperlink ref="I240" r:id="rId16" xr:uid="{AEE926C9-D5DD-7D42-9991-98B938160E1C}"/>
    <hyperlink ref="I81" r:id="rId17" xr:uid="{CDA36867-C41E-F84E-9BBD-D536E2F3FDBA}"/>
    <hyperlink ref="I69" r:id="rId18" xr:uid="{9E3B56A9-DBE6-584E-8A9A-B066D1E5C1E2}"/>
    <hyperlink ref="I171" r:id="rId19" xr:uid="{B24D0FAB-4B4E-624F-B805-5A93618977BF}"/>
    <hyperlink ref="I259" r:id="rId20" xr:uid="{394D5E42-656B-6847-A48A-951716748933}"/>
    <hyperlink ref="I250" r:id="rId21" xr:uid="{94E84405-57BD-3742-81BE-8FFDEBB0A156}"/>
    <hyperlink ref="I37" r:id="rId22" xr:uid="{9ED83A01-5F34-264F-B6D1-9EC51B9FFC96}"/>
    <hyperlink ref="I41" r:id="rId23" xr:uid="{1DCCD796-EFC0-ED49-8720-2C381E8DE30F}"/>
    <hyperlink ref="I152" r:id="rId24" xr:uid="{661AE447-B8E4-1947-9C20-3E6DD9DA2EA0}"/>
    <hyperlink ref="I217" r:id="rId25" xr:uid="{6C92D1AA-90FF-0C4D-8EF1-CE399B4BB39F}"/>
    <hyperlink ref="I56" r:id="rId26" xr:uid="{469D198C-B303-444C-B088-B972B689A40B}"/>
    <hyperlink ref="I247" r:id="rId27" xr:uid="{C2F15E2D-1A1B-394E-B036-61BA1363D74F}"/>
    <hyperlink ref="I188" r:id="rId28" xr:uid="{5C9697FA-C7A4-9746-AFB2-734598EE7C9B}"/>
    <hyperlink ref="I485" r:id="rId29" xr:uid="{CB0DB353-4A83-9041-8E7B-CA9D9128CDFA}"/>
    <hyperlink ref="I346" r:id="rId30" xr:uid="{E1AC5F25-D43E-374B-A5CF-989CF4D89BD7}"/>
    <hyperlink ref="I355" r:id="rId31" xr:uid="{9BDA140F-C8CA-744B-97AF-9188CAF57735}"/>
    <hyperlink ref="I305" r:id="rId32" xr:uid="{726A4FF1-4575-714C-96CD-C8305CEF33BB}"/>
    <hyperlink ref="I456" r:id="rId33" xr:uid="{77561DB2-3984-FC4C-9365-6C75231D5BB5}"/>
    <hyperlink ref="I431" r:id="rId34" xr:uid="{A15A6D76-8CD9-8A44-962B-6E12A14A9839}"/>
    <hyperlink ref="I348" r:id="rId35" xr:uid="{50731F22-B29C-7B48-9054-82E3014F439E}"/>
    <hyperlink ref="I545" r:id="rId36" xr:uid="{5EC0D2F8-3FEF-1644-8B33-80E5C064DC07}"/>
    <hyperlink ref="I312" r:id="rId37" xr:uid="{8CC702A4-169B-DC48-A1D9-A05C1C8167E2}"/>
    <hyperlink ref="I626" r:id="rId38" xr:uid="{C9DAF368-CE0D-D945-8A0B-5E1FE5D9EBA3}"/>
    <hyperlink ref="I387" r:id="rId39" xr:uid="{C780695B-AC9F-0449-BA8D-E9CD6C6E468F}"/>
    <hyperlink ref="I358" r:id="rId40" xr:uid="{56D21087-8C56-D34F-AEEE-BEB5439FDE7B}"/>
    <hyperlink ref="I335" r:id="rId41" xr:uid="{793B8D1C-98ED-C742-9D64-A03347D18171}"/>
    <hyperlink ref="I482" r:id="rId42" xr:uid="{2B6118AF-D820-1848-B2EF-2041A8073C2A}"/>
    <hyperlink ref="I413" r:id="rId43" xr:uid="{81E94229-B7DB-FA43-82CC-6A19CFAC7356}"/>
    <hyperlink ref="I412" r:id="rId44" xr:uid="{C0396EA0-5F57-264F-8666-90D3231C2982}"/>
    <hyperlink ref="I595" r:id="rId45" xr:uid="{8AFD8014-3322-D845-BDF4-3CA98424AA45}"/>
    <hyperlink ref="I510" r:id="rId46" xr:uid="{AD819020-473C-D249-AD8D-BF6262AF1E78}"/>
    <hyperlink ref="I607" r:id="rId47" xr:uid="{832CCFFC-66F8-EF4D-A554-1661F88BE8E4}"/>
    <hyperlink ref="I647" r:id="rId48" xr:uid="{50BE9525-6D53-274A-A8D7-0399169532C7}"/>
    <hyperlink ref="I341" r:id="rId49" xr:uid="{CF1FF4EE-F641-9243-B68D-14DBCDA2280C}"/>
    <hyperlink ref="I529" r:id="rId50" xr:uid="{18F5536D-291F-C545-9109-8095A451A6BC}"/>
    <hyperlink ref="I345" r:id="rId51" xr:uid="{F3986C6C-E703-6D4A-A345-B60376162296}"/>
    <hyperlink ref="I589" r:id="rId52" xr:uid="{AC1A8219-97A4-F948-8519-3423CEE2A53F}"/>
    <hyperlink ref="I311" r:id="rId53" xr:uid="{4D9D28A7-93CA-2142-8284-DEB05748604A}"/>
    <hyperlink ref="I362" r:id="rId54" xr:uid="{45E57993-B9D0-9F43-93DC-D97A77A482EA}"/>
    <hyperlink ref="I468" r:id="rId55" xr:uid="{A8EC7BE3-F1BF-1C48-8CD0-8A1A133CA437}"/>
    <hyperlink ref="I361" r:id="rId56" xr:uid="{8ED40775-8B00-0B46-8AF2-3FF93A50C66E}"/>
    <hyperlink ref="I398" r:id="rId57" xr:uid="{FBA96694-A635-2445-9E7C-E7915EAF7B71}"/>
    <hyperlink ref="I427" r:id="rId58" xr:uid="{B089F2CC-ED8D-EA48-9468-C5BD2FF2EA5F}"/>
    <hyperlink ref="I605" r:id="rId59" xr:uid="{FD65C381-E10D-8C44-BFA4-8CFCF6EF4DE5}"/>
    <hyperlink ref="I318" r:id="rId60" xr:uid="{1E289666-59F8-454B-AFEC-AB7F6E521A7E}"/>
    <hyperlink ref="I612" r:id="rId61" xr:uid="{6DBD6498-62AC-2C4A-B930-85FA7BC9C6E0}"/>
    <hyperlink ref="I459" r:id="rId62" xr:uid="{A241C2E2-EA26-3541-8454-37BEA97CD020}"/>
    <hyperlink ref="I525" r:id="rId63" xr:uid="{5EFB025F-FED9-1248-BB5F-3705556D1800}"/>
    <hyperlink ref="I317" r:id="rId64" xr:uid="{A7BB10D8-A260-F44C-A7E7-FB790A36C0A5}"/>
    <hyperlink ref="I631" r:id="rId65" xr:uid="{FA6E1E28-7E73-3747-A972-440A60FBBE77}"/>
    <hyperlink ref="I464" r:id="rId66" xr:uid="{488D44D8-2B72-DE41-AACC-6C1CCDD130A5}"/>
    <hyperlink ref="I372" r:id="rId67" xr:uid="{F34DBE59-238A-C84A-A7B6-860C1130F757}"/>
    <hyperlink ref="I465" r:id="rId68" xr:uid="{221D4320-2F93-A041-BCD9-5ABE2DDDD079}"/>
    <hyperlink ref="I442" r:id="rId69" xr:uid="{8E9E8A70-0AEB-074B-8EBD-8FD3297937D5}"/>
    <hyperlink ref="I511" r:id="rId70" xr:uid="{DBE72A17-6F02-0545-80DE-A093B89C9B21}"/>
    <hyperlink ref="I498" r:id="rId71" xr:uid="{D0B3B42A-82A0-CF4D-B855-56AE82944A45}"/>
    <hyperlink ref="I391" r:id="rId72" xr:uid="{D1AD7F11-4FF5-4543-B8D7-7694585A0709}"/>
    <hyperlink ref="I443" r:id="rId73" xr:uid="{141FA589-0903-604C-BD1E-BFE6FB010E8B}"/>
    <hyperlink ref="I486" r:id="rId74" xr:uid="{E7FD72A2-74E4-B749-BCB9-EFE498E0F36A}"/>
    <hyperlink ref="I518" r:id="rId75" xr:uid="{EF2D93ED-9BC6-2843-94C4-65B49D12DB59}"/>
    <hyperlink ref="I621" r:id="rId76" xr:uid="{D98D08DE-ED1D-FE4E-BE84-EF0A360F61A7}"/>
    <hyperlink ref="I425" r:id="rId77" xr:uid="{FEC9A49D-92FF-664A-B53B-37ED6081F4B4}"/>
    <hyperlink ref="I300" r:id="rId78" xr:uid="{8614FE2E-14D0-C24A-A1F4-5F321961E1B7}"/>
    <hyperlink ref="I20" r:id="rId79" xr:uid="{D2217E76-5693-834A-8CF2-85173E2DBA93}"/>
    <hyperlink ref="I365" r:id="rId80" xr:uid="{B0BD025D-D909-8348-9822-EF1EAA9EB75C}"/>
    <hyperlink ref="I212" r:id="rId81" xr:uid="{A6385584-64C2-F548-8467-160A9B355612}"/>
    <hyperlink ref="I656" r:id="rId82" xr:uid="{A44A3EC5-326F-394E-84F2-71F766953E45}"/>
    <hyperlink ref="I198" r:id="rId83" xr:uid="{CEE76E26-FC08-BE4C-9DC1-BE0987DC819E}"/>
    <hyperlink ref="I58" r:id="rId84" xr:uid="{C74CFED0-A035-7B4D-8DD9-4B1E080F4ECC}"/>
    <hyperlink ref="I453" r:id="rId85" xr:uid="{F60A3B1C-BF6F-184B-B63D-4A5900047E23}"/>
    <hyperlink ref="I582" r:id="rId86" xr:uid="{64FBD71D-5FBA-2143-A018-80B3CE04C78C}"/>
    <hyperlink ref="I448" r:id="rId87" xr:uid="{D220A3C7-7465-4A49-98F4-A4C3E0617015}"/>
    <hyperlink ref="I129" r:id="rId88" xr:uid="{C83958DA-AA08-0D43-BFB4-22F4ED46669E}"/>
    <hyperlink ref="I559" r:id="rId89" xr:uid="{CB1B259C-0871-2942-AE49-84E3530B61F5}"/>
    <hyperlink ref="I454" r:id="rId90" xr:uid="{B0A61AA5-F78E-F141-9B75-DA1C6099CB3C}"/>
    <hyperlink ref="I233" r:id="rId91" xr:uid="{1CF0C7DD-4305-314C-9AF0-3B038E101C6D}"/>
    <hyperlink ref="I419" r:id="rId92" xr:uid="{1C4B16F0-F7C6-B149-9333-19504248ED23}"/>
    <hyperlink ref="I491" r:id="rId93" xr:uid="{691E546B-AA76-2A40-B7EA-0E6A3BF73BA3}"/>
    <hyperlink ref="I210" r:id="rId94" xr:uid="{4D517858-2F8D-A142-9451-6D63DCE80626}"/>
    <hyperlink ref="I591" r:id="rId95" xr:uid="{CBB56538-5529-E749-A23D-C2E4DACF33C5}"/>
    <hyperlink ref="I356" r:id="rId96" xr:uid="{BA45E611-569C-334E-8D51-3BF371861D19}"/>
    <hyperlink ref="I400" r:id="rId97" xr:uid="{472E0B25-B301-A34A-8092-F7A9A58EB34B}"/>
    <hyperlink ref="I244" r:id="rId98" xr:uid="{470CA0B4-06DC-D349-8826-6FACE173D8E1}"/>
    <hyperlink ref="I671" r:id="rId99" xr:uid="{3EE013EC-9FEE-C04A-B421-13835A22A0CC}"/>
    <hyperlink ref="I669" r:id="rId100" xr:uid="{4793BB24-5E9B-4046-AED8-5D8035D30F64}"/>
    <hyperlink ref="I679" r:id="rId101" xr:uid="{A2F9E283-7998-9941-B052-1393F5051DB8}"/>
    <hyperlink ref="I687" r:id="rId102" xr:uid="{F2226B58-40AE-6E47-9502-8B939ADC6BDC}"/>
    <hyperlink ref="I232" r:id="rId103" xr:uid="{7D27F003-72BE-3A4E-AE82-27894EC8B13D}"/>
    <hyperlink ref="I112" r:id="rId104" xr:uid="{8D7487CD-D265-B941-A839-69F165A8F90A}"/>
    <hyperlink ref="I370" r:id="rId105" xr:uid="{6B8D9DE9-D176-DF42-B655-C192B8B44C34}"/>
    <hyperlink ref="I74" r:id="rId106" xr:uid="{33894966-3233-9141-A035-4A9BD66A5AA7}"/>
    <hyperlink ref="I328" r:id="rId107" xr:uid="{84BE533F-3687-7F45-91CE-F9A50E9C7F8D}"/>
    <hyperlink ref="I329" r:id="rId108" xr:uid="{26A6BA31-E0B0-4442-9CA3-66B4AE52B2CF}"/>
    <hyperlink ref="I162" r:id="rId109" xr:uid="{151D3037-CB85-3340-BFDB-CBE6CE9ACF21}"/>
    <hyperlink ref="I160" r:id="rId110" xr:uid="{F15775D3-CC3A-B044-96D8-3CC710823FE5}"/>
    <hyperlink ref="I161" r:id="rId111" xr:uid="{1FD8C324-A8B6-1B4F-8A4D-405CC2339D46}"/>
    <hyperlink ref="I611" r:id="rId112" xr:uid="{D338E8F7-C175-204F-96A9-F5ED956AE7FF}"/>
    <hyperlink ref="I40" r:id="rId113" xr:uid="{92F32F56-5E82-F54C-BDDA-9435F18BF75C}"/>
    <hyperlink ref="I463" r:id="rId114" xr:uid="{70767C78-6FB1-9145-9844-C0F75196F33B}"/>
    <hyperlink ref="I574" r:id="rId115" xr:uid="{671DBF69-8FD0-D147-BE6B-1A98308C44D0}"/>
    <hyperlink ref="I242" r:id="rId116" xr:uid="{B6F809B1-4C24-E448-9468-18DF35AFAB76}"/>
    <hyperlink ref="I449" r:id="rId117" xr:uid="{1E0D71DA-A6D3-A645-A93E-495AEDFBFF6F}"/>
    <hyperlink ref="I450" r:id="rId118" xr:uid="{D9C2665B-B594-0A41-A275-FB8DE248DB2F}"/>
    <hyperlink ref="I579" r:id="rId119" xr:uid="{1CBACB57-49E3-364D-AB90-AF671316B2BB}"/>
    <hyperlink ref="I600" r:id="rId120" xr:uid="{F34FBB49-1F4E-6C40-A295-CE7BF80D59CF}"/>
    <hyperlink ref="I424" r:id="rId121" xr:uid="{C729822A-0B98-1544-8780-01E5251FED4E}"/>
    <hyperlink ref="I336" r:id="rId122" xr:uid="{EC2083D5-20AE-1744-980D-EB99852B2A13}"/>
    <hyperlink ref="I209" r:id="rId123" xr:uid="{54503243-5DCA-8540-8D94-07F167D4A01D}"/>
    <hyperlink ref="I172" r:id="rId124" xr:uid="{9A6B62E5-E5C7-E24E-A980-E4074E4C4F59}"/>
    <hyperlink ref="I116" r:id="rId125" xr:uid="{F79F9E3F-3185-F847-9C51-DDFFDF954C1E}"/>
    <hyperlink ref="I227" r:id="rId126" xr:uid="{0125E4FE-5089-6A46-8131-973F97BF81F0}"/>
    <hyperlink ref="I211" r:id="rId127" xr:uid="{C1C15BA7-31D8-7745-9DBE-FB2C73ACC927}"/>
    <hyperlink ref="I293" r:id="rId128" xr:uid="{6A3940BA-6108-434C-BCF7-AF2057ED0F9C}"/>
    <hyperlink ref="I302" r:id="rId129" xr:uid="{553777C6-FC30-0843-ACBD-4C788426EB60}"/>
    <hyperlink ref="I371" r:id="rId130" xr:uid="{0985200C-48C3-124D-AA4E-C8B0B08C4568}"/>
    <hyperlink ref="I409" r:id="rId131" xr:uid="{6475B333-A290-E748-8FC6-6015C8366E37}"/>
    <hyperlink ref="I529" r:id="rId132" xr:uid="{E1B715FD-B5F2-694C-B899-59092FABCC46}"/>
    <hyperlink ref="I458" r:id="rId133" xr:uid="{66DB43AB-919A-E34F-87E3-DB7D2523BE71}"/>
    <hyperlink ref="I340" r:id="rId134" xr:uid="{D62D84B5-189F-B14C-AFE6-ADEBE4818A9D}"/>
    <hyperlink ref="I22" r:id="rId135" xr:uid="{36EC307F-B926-314D-9AE1-DB5483E93EFB}"/>
    <hyperlink ref="I577" r:id="rId136" xr:uid="{99653F77-3217-D34C-B623-2773A0B4F3FD}"/>
    <hyperlink ref="I299" r:id="rId137" xr:uid="{F23ACFA7-AC62-FA4C-A96A-941BAAA74B55}"/>
    <hyperlink ref="I567" r:id="rId138" xr:uid="{8127908B-60D7-2149-BCE7-43615408469A}"/>
    <hyperlink ref="I59" r:id="rId139" xr:uid="{4EC58F3F-BB1E-9242-A562-9FBDB237B41A}"/>
    <hyperlink ref="I569" r:id="rId140" xr:uid="{8B805D83-F06F-904E-809E-9E808C33471D}"/>
    <hyperlink ref="I420" r:id="rId141" xr:uid="{FD256C80-C8B6-5041-B60D-957D063E1B7A}"/>
    <hyperlink ref="I23" r:id="rId142" xr:uid="{F5FD0F6F-36C2-B946-ACFA-C4EFDC4806DC}"/>
    <hyperlink ref="I24" r:id="rId143" xr:uid="{E2B1E12D-CE63-C24C-8FBA-21112D9CF2AE}"/>
    <hyperlink ref="I25" r:id="rId144" xr:uid="{D44594EE-45C9-A14C-B9A3-7066D4D2F400}"/>
    <hyperlink ref="I57" r:id="rId145" xr:uid="{CB1CD6B8-8E3B-C847-85A4-95C42A991906}"/>
    <hyperlink ref="I184" r:id="rId146" xr:uid="{97383145-9733-764F-B20E-46DB4E972CBE}"/>
    <hyperlink ref="I406" r:id="rId147" xr:uid="{719C1CD9-90BF-8148-81BC-E4798A9499F1}"/>
    <hyperlink ref="I347" r:id="rId148" xr:uid="{93E75E94-4821-1B4D-8BC5-8A4549A691B3}"/>
    <hyperlink ref="I145" r:id="rId149" xr:uid="{6BA71D4A-1B10-B444-A738-8E824A147DE4}"/>
    <hyperlink ref="I576" r:id="rId150" xr:uid="{20A1F019-48D0-0B44-AA56-9C1D519DB4A2}"/>
    <hyperlink ref="I231" r:id="rId151" xr:uid="{42E0330A-BF0A-B847-8541-9AF539C831C3}"/>
    <hyperlink ref="I218" r:id="rId152" xr:uid="{6E90B7E4-269E-384A-8F6B-A22768C77828}"/>
    <hyperlink ref="I219" r:id="rId153" xr:uid="{C70AEEE4-4ADA-E04F-8D51-8DD014C01050}"/>
    <hyperlink ref="I220" r:id="rId154" xr:uid="{B46B37D0-D858-1D40-9F65-73669A5D4585}"/>
    <hyperlink ref="I549" r:id="rId155" xr:uid="{48B6E674-8105-F049-9D88-F7B5155C0007}"/>
    <hyperlink ref="I221" r:id="rId156" xr:uid="{A36D83ED-071F-484D-9AC0-8D03748ADDF3}"/>
    <hyperlink ref="I408" r:id="rId157" xr:uid="{E8005994-34C5-F941-92C1-19DB1FC3B6A7}"/>
    <hyperlink ref="I222" r:id="rId158" xr:uid="{2CE72DE1-F6B0-A94A-B057-4DA95B53DBE9}"/>
    <hyperlink ref="I483" r:id="rId159" xr:uid="{47D403E8-DF13-7E47-8E93-79257F1E287B}"/>
    <hyperlink ref="I131" r:id="rId160" xr:uid="{849A146A-4D41-0A4F-A6F5-5EC1DF62585F}"/>
    <hyperlink ref="I585" r:id="rId161" xr:uid="{462EECBB-E36B-6040-830E-0E828D2B974B}"/>
    <hyperlink ref="I434" r:id="rId162" xr:uid="{E5E835F5-2C96-DF4A-8B4A-C87E22B7B10E}"/>
    <hyperlink ref="I586" r:id="rId163" xr:uid="{BD8C31A0-ADF0-AF42-BF7F-A293C0551F4E}"/>
    <hyperlink ref="I587" r:id="rId164" xr:uid="{BDFE9FBB-8908-6149-A277-433BC66F735B}"/>
    <hyperlink ref="I253" r:id="rId165" xr:uid="{01CC0523-1785-5946-B9BC-F40536D69D70}"/>
    <hyperlink ref="I526" r:id="rId166" xr:uid="{6DAC969D-FA4D-474D-88B7-D4C2EF6BE714}"/>
    <hyperlink ref="I527" r:id="rId167" xr:uid="{57E16A8B-FA52-4244-B6CB-C6F2D86DD1CB}"/>
    <hyperlink ref="I535" r:id="rId168" xr:uid="{94D14C17-AFFC-724B-8827-DD69ED3785E3}"/>
    <hyperlink ref="I287" r:id="rId169" xr:uid="{611F37B2-78E2-124D-B821-CF584540B9DB}"/>
    <hyperlink ref="I245" r:id="rId170" xr:uid="{6A372BB3-0F1F-1046-90A7-7078AE4821BB}"/>
    <hyperlink ref="I648" r:id="rId171" xr:uid="{7EA441C8-80C7-9549-A1B3-25B712988958}"/>
    <hyperlink ref="I38" r:id="rId172" xr:uid="{B99B0F42-4006-3F4C-B9C9-A362CD30E7CC}"/>
    <hyperlink ref="I243" r:id="rId173" xr:uid="{FD758315-D90A-9642-8AED-B1C1BCD60683}"/>
    <hyperlink ref="I78" r:id="rId174" xr:uid="{49D8613C-7923-8D45-BBF8-B86B1A80E44A}"/>
    <hyperlink ref="I79" r:id="rId175" xr:uid="{F408B8F4-ECE8-9C4A-92B1-00BB57F0C40B}"/>
    <hyperlink ref="I80" r:id="rId176" xr:uid="{71642C69-0C75-8544-904B-9414DBE76184}"/>
    <hyperlink ref="I477" r:id="rId177" xr:uid="{C7888167-F5A1-FC4A-B90A-A75803E6A0AE}"/>
    <hyperlink ref="I514" r:id="rId178" xr:uid="{70EBBBEF-33B1-6245-B091-029695774384}"/>
    <hyperlink ref="I414" r:id="rId179" xr:uid="{A64F493C-5C16-5148-83E0-790C6739543B}"/>
    <hyperlink ref="I661" r:id="rId180" xr:uid="{30F5E352-6853-B347-8954-6BDB709E2E5D}"/>
    <hyperlink ref="I283" r:id="rId181" xr:uid="{CCA335F2-B56C-4041-A71E-8F1F7A64C650}"/>
    <hyperlink ref="I178" r:id="rId182" xr:uid="{62A02A5D-F5C6-7F4C-86FF-95917A8E6BF7}"/>
    <hyperlink ref="I177" r:id="rId183" xr:uid="{7FE02D96-6439-0347-A3BB-5D41F3E8EBE6}"/>
    <hyperlink ref="I170" r:id="rId184" xr:uid="{EFF9134E-DCD6-F94B-ACE2-718BDCE02A58}"/>
    <hyperlink ref="I239" r:id="rId185" xr:uid="{31F2BEB1-4D60-2443-A7A9-DA6E08A0E22A}"/>
    <hyperlink ref="I590" r:id="rId186" xr:uid="{457B155F-9708-6C4C-88BA-D9005DC26D06}"/>
    <hyperlink ref="I137" r:id="rId187" xr:uid="{70790942-99B3-9441-AFE4-E1070CD4961C}"/>
    <hyperlink ref="I507" r:id="rId188" xr:uid="{CB1DE521-CEC9-874A-BE7E-3A239A11CF0D}"/>
    <hyperlink ref="I130" r:id="rId189" xr:uid="{AEF5EDB0-721B-C943-8F1D-FFEB032F5BAA}"/>
    <hyperlink ref="I207" r:id="rId190" xr:uid="{720DEBE8-7469-CD4E-A004-0067A40D9D77}"/>
    <hyperlink ref="I236" r:id="rId191" xr:uid="{B6345902-6112-9F41-B86D-ABA854B02F6B}"/>
    <hyperlink ref="I295" r:id="rId192" xr:uid="{BE30BFB7-14E5-604D-84E0-DB9E173D25C3}"/>
    <hyperlink ref="I441" r:id="rId193" xr:uid="{7282CC65-DD73-B842-B308-35F7F877DF64}"/>
    <hyperlink ref="I663" r:id="rId194" xr:uid="{138B9465-DB9A-AB42-B3EE-F16546E24E8F}"/>
    <hyperlink ref="I664" r:id="rId195" xr:uid="{6C7BC202-D17F-4247-8F19-865C671CE05D}"/>
    <hyperlink ref="I417" r:id="rId196" xr:uid="{699262EA-994B-1C48-AD80-4D89443C8BC2}"/>
    <hyperlink ref="I390" r:id="rId197" xr:uid="{CBD770BB-AABC-384D-9A79-6978010F18A7}"/>
    <hyperlink ref="I533" r:id="rId198" xr:uid="{B8EDA73D-5271-BA41-A5F4-28A90CD5EDD4}"/>
    <hyperlink ref="B3" r:id="rId199" xr:uid="{F7A0D874-73BD-424E-A129-29C2C9822ED7}"/>
    <hyperlink ref="B4" r:id="rId200" xr:uid="{A12373B1-8FA8-B548-9950-8DFF09870525}"/>
    <hyperlink ref="I303" r:id="rId201" xr:uid="{01ED7B46-1807-194F-8881-B72CB224E553}"/>
    <hyperlink ref="I568" r:id="rId202" xr:uid="{5213D7B1-AA91-7C4B-AB39-0AAA7821F00A}"/>
    <hyperlink ref="I101" r:id="rId203" xr:uid="{93865E25-46AE-5E42-B333-313CC7EE3488}"/>
    <hyperlink ref="I470" r:id="rId204" xr:uid="{058EBB3E-BF9C-FA4C-B7A1-AEB177CA3152}"/>
    <hyperlink ref="I433" r:id="rId205" xr:uid="{20417540-6F7C-D84A-A622-634DC0C361C8}"/>
    <hyperlink ref="I548" r:id="rId206" xr:uid="{733F0BC0-AF0D-D74A-92D9-E0EC4FE4F53D}"/>
    <hyperlink ref="I88" r:id="rId207" xr:uid="{FAA94F05-6150-5B4D-86F0-8535E40051E3}"/>
    <hyperlink ref="I156" r:id="rId208" xr:uid="{67AFE80E-CCFA-E243-929C-0C7EFF7D7CF9}"/>
    <hyperlink ref="I541" r:id="rId209" xr:uid="{E04F8732-0855-284A-B42C-AB46DC512C56}"/>
    <hyperlink ref="I488" r:id="rId210" xr:uid="{BE092894-B23F-E542-BA35-00CE0894FE80}"/>
    <hyperlink ref="I466" r:id="rId211" xr:uid="{0754C8A1-2CDD-F043-A70E-8DB4FA361B3E}"/>
    <hyperlink ref="I560" r:id="rId212" xr:uid="{AF339324-0175-E541-AFB0-BD0C1D0C8F6C}"/>
    <hyperlink ref="I643" r:id="rId213" xr:uid="{B0860E5A-B272-924C-B3FB-2C22115D92EC}"/>
    <hyperlink ref="I596" r:id="rId214" xr:uid="{DF0039D3-5241-3D40-BD54-D38FFE5719A8}"/>
    <hyperlink ref="I620" r:id="rId215" xr:uid="{6DD48F5A-9017-294F-A5EE-6BD495A89BFA}"/>
    <hyperlink ref="I280" r:id="rId216" xr:uid="{A13EE280-6C72-8E48-86C5-3F7B887AB6BF}"/>
    <hyperlink ref="I604" r:id="rId217" xr:uid="{831DBF9E-5AF1-9B4A-80B1-F59EDFD20CC5}"/>
    <hyperlink ref="I660" r:id="rId218" xr:uid="{47D174B1-005A-1C47-941A-5E967A8FDBFB}"/>
    <hyperlink ref="I501" r:id="rId219" xr:uid="{AEB9954F-BBF5-C344-80AF-7FF302DEFCF6}"/>
    <hyperlink ref="I269" r:id="rId220" xr:uid="{F8E34339-98BE-AD48-BA8B-B6F4A8538AF1}"/>
    <hyperlink ref="I82" r:id="rId221" xr:uid="{3494704B-7241-A64B-AFA6-2F1ADF2B965A}"/>
    <hyperlink ref="I179" r:id="rId222" xr:uid="{33521CBF-6E9B-944A-BFB6-2EBCF4197D69}"/>
    <hyperlink ref="I304" r:id="rId223" xr:uid="{8140EC90-0F4C-754E-9167-6DB56AD9C9BA}"/>
    <hyperlink ref="I521" r:id="rId224" xr:uid="{F0FE7469-AEC7-B841-923C-7399C3E9D944}"/>
    <hyperlink ref="I157" r:id="rId225" xr:uid="{5BC98CAC-A58C-BA46-8C46-6253A2E7B07A}"/>
    <hyperlink ref="I471" r:id="rId226" xr:uid="{624C7FF8-6E6A-7F4A-A4A9-AB41DD800C47}"/>
    <hyperlink ref="I472" r:id="rId227" xr:uid="{851D6ACE-A908-D140-801C-424685BD65C2}"/>
    <hyperlink ref="I490" r:id="rId228" xr:uid="{3B30075A-5296-3340-BD57-9A197A91BD09}"/>
    <hyperlink ref="I246" r:id="rId229" xr:uid="{F3BDABEF-B53C-D94D-A683-A675CFCC7652}"/>
    <hyperlink ref="I83" r:id="rId230" xr:uid="{308E793D-D7E2-E843-85B2-A12A8D54F482}"/>
    <hyperlink ref="I624" r:id="rId231" xr:uid="{DC55A301-6865-FA44-8F10-6AB173692117}"/>
    <hyperlink ref="I625" r:id="rId232" xr:uid="{28260C3B-F819-D442-911C-711943A79800}"/>
    <hyperlink ref="I659" r:id="rId233" xr:uid="{0540461C-1003-B141-8B4B-20BD07651F50}"/>
    <hyperlink ref="I445" r:id="rId234" xr:uid="{CD14B4DE-D12E-D444-B2BD-C83C6AA3DBA1}"/>
    <hyperlink ref="I39" r:id="rId235" xr:uid="{B22EBF66-D99B-934A-BEAD-86A869F547B4}"/>
    <hyperlink ref="I54" r:id="rId236" xr:uid="{7617270D-8877-9F47-A862-3B72B0BFE835}"/>
    <hyperlink ref="I118" r:id="rId237" xr:uid="{B1CE7229-3316-A649-855F-AF15CCBEE239}"/>
    <hyperlink ref="I119" r:id="rId238" xr:uid="{4F07E437-B271-864E-A21B-4609CA6BC687}"/>
    <hyperlink ref="I155" r:id="rId239" xr:uid="{29C340E4-165B-524A-9DA3-66DF15E24B8E}"/>
    <hyperlink ref="I180" r:id="rId240" xr:uid="{E9FCDDA6-CD4C-7C4C-A141-0930F9EFD791}"/>
    <hyperlink ref="I189" r:id="rId241" xr:uid="{02382060-2EBE-A04F-ACF0-0F0312E310A8}"/>
    <hyperlink ref="I224" r:id="rId242" xr:uid="{A12B56DB-E6FE-3B4F-9802-2C8C9ECC4630}"/>
    <hyperlink ref="I235" r:id="rId243" xr:uid="{483AC8AC-3DAA-9E48-8658-C00C5F0CEA24}"/>
    <hyperlink ref="I352" r:id="rId244" xr:uid="{000F52C4-1AF6-7849-B3DC-61DD500488DD}"/>
    <hyperlink ref="I354" r:id="rId245" xr:uid="{776ABD9A-6A4B-B649-92D7-5E9A1B148E1F}"/>
    <hyperlink ref="I430" r:id="rId246" xr:uid="{E4F0F6C6-7856-454E-897C-B59E440CE05C}"/>
    <hyperlink ref="I566" r:id="rId247" xr:uid="{C36264CB-584D-0341-91E4-746D17C40101}"/>
    <hyperlink ref="I588" r:id="rId248" xr:uid="{40237912-8A32-D146-A36B-517777CE4D20}"/>
    <hyperlink ref="I630" r:id="rId249" xr:uid="{41E7E5C5-A68B-2D48-A920-1ABDEE532847}"/>
    <hyperlink ref="I223" r:id="rId250" xr:uid="{E8CEDD4B-BCA1-CA4C-8A8D-AE67028756C2}"/>
    <hyperlink ref="I248" r:id="rId251" xr:uid="{FC796DF0-8B98-0743-860B-353A7B3AC639}"/>
    <hyperlink ref="I104" r:id="rId252" xr:uid="{DA12FE3C-246C-A941-AE91-28D3BDD8A885}"/>
    <hyperlink ref="I455" r:id="rId253" xr:uid="{CA3942B0-5A29-3142-A0D7-84BBF1DD6A89}"/>
    <hyperlink ref="I144" r:id="rId254" xr:uid="{B2E90026-1B19-5D4B-ABDD-8C6F2E09F1AC}"/>
    <hyperlink ref="I120" r:id="rId255" xr:uid="{77C3AECF-7869-0B4F-90F0-617CA136267E}"/>
    <hyperlink ref="I34" r:id="rId256" xr:uid="{4137C97B-C1CA-9D49-B821-09DBCD1F51CF}"/>
    <hyperlink ref="I447" r:id="rId257" xr:uid="{3BE286D7-26AB-E542-8A55-3E1FB6AACCA6}"/>
    <hyperlink ref="I270" r:id="rId258" xr:uid="{D1340D32-E724-6343-9C6C-1B15B04B15C0}"/>
    <hyperlink ref="I618" r:id="rId259" xr:uid="{56AC2EB2-5A15-DA44-8277-9835164521A5}"/>
    <hyperlink ref="I688" r:id="rId260" xr:uid="{D23F0A33-0A67-EC4D-ACB4-62F6D118C647}"/>
    <hyperlink ref="I350" r:id="rId261" display="https://www.youtube.com/watch?v=CWUE_LgMb3U&amp;t=441s" xr:uid="{06EC046A-0BB5-3D46-9776-30D170612B52}"/>
    <hyperlink ref="I125" r:id="rId262" xr:uid="{EB4EBBFF-B56F-6144-AC5B-0DAF1C2E4FA7}"/>
    <hyperlink ref="I301" r:id="rId263" xr:uid="{F960A57C-2813-DE4D-920E-ED3D780F3C79}"/>
    <hyperlink ref="I432" r:id="rId264" xr:uid="{D3E61DFA-4B40-884B-8F3F-5EBD0E3F3768}"/>
    <hyperlink ref="I487" r:id="rId265" xr:uid="{1387D8EA-556B-EA4A-98BE-453FDC5946A0}"/>
    <hyperlink ref="I141" r:id="rId266" xr:uid="{80A3CC98-2F06-2E4F-86FB-1B459C59B422}"/>
    <hyperlink ref="I392" r:id="rId267" xr:uid="{68C201EA-1EDA-0547-8A19-35C2823E710D}"/>
    <hyperlink ref="I367" r:id="rId268" xr:uid="{577DC9CC-60C7-AA4B-A11A-DBD12DBD0EA3}"/>
    <hyperlink ref="I314" r:id="rId269" xr:uid="{57ED6861-2A95-0C46-A9B4-3E9001FF8A87}"/>
    <hyperlink ref="I321" r:id="rId270" xr:uid="{2C4D44DC-F96F-5F4A-A790-C6BE515DBBB4}"/>
    <hyperlink ref="I393" r:id="rId271" xr:uid="{5E46B975-625D-E847-8572-C1078CA814AD}"/>
    <hyperlink ref="I418" r:id="rId272" xr:uid="{79738233-24FB-264B-BFF4-25115917A22D}"/>
    <hyperlink ref="I364" r:id="rId273" xr:uid="{2FC83C9B-936C-9040-87C9-D142451F34BE}"/>
    <hyperlink ref="I134" r:id="rId274" xr:uid="{CFFE4DF8-1743-AC4B-8804-B279C918CDF0}"/>
    <hyperlink ref="I556" r:id="rId275" xr:uid="{554D6BBB-6287-B445-9CB3-5C2E6B551543}"/>
    <hyperlink ref="I187" r:id="rId276" xr:uid="{D3C3E573-35C2-854D-9C96-E9F63A601884}"/>
    <hyperlink ref="I428" r:id="rId277" xr:uid="{ECA03AA1-D19F-CA46-83D2-D7010B89B150}"/>
    <hyperlink ref="I126" r:id="rId278" xr:uid="{52A3A003-3F70-5A4E-95C8-ED15EF33DFBD}"/>
    <hyperlink ref="I127" r:id="rId279" xr:uid="{98FAE5AB-72F3-0B4E-B542-0388107B09DB}"/>
    <hyperlink ref="I150" r:id="rId280" xr:uid="{C2B0824E-2C67-124F-AB1E-0FAA126EDDDC}"/>
    <hyperlink ref="I113" r:id="rId281" xr:uid="{B1228135-D5FC-C04D-9353-1F439F388683}"/>
    <hyperlink ref="I151" r:id="rId282" xr:uid="{852F11E1-6BD9-4040-BA52-BF1541C18CA2}"/>
    <hyperlink ref="I504" r:id="rId283" xr:uid="{D6BF8A27-6F0C-234C-B6C2-353D495C430F}"/>
    <hyperlink ref="I460" r:id="rId284" xr:uid="{1520F5C6-C076-DD4C-861E-4B3F148E7365}"/>
    <hyperlink ref="I397" r:id="rId285" xr:uid="{D9A1257B-FDA3-BF46-82C5-D6B0AB007E5A}"/>
    <hyperlink ref="I43" r:id="rId286" xr:uid="{8050DF10-AA77-F54D-AFE0-EC778EE72F3D}"/>
    <hyperlink ref="I436" r:id="rId287" xr:uid="{77B05189-DC84-084B-B93B-386C84E4FD0B}"/>
    <hyperlink ref="I77" r:id="rId288" xr:uid="{4BCD7C03-CF96-FE4F-840F-6BA5228BADB0}"/>
    <hyperlink ref="I601" r:id="rId289" xr:uid="{73298FF0-001E-2B41-998E-10BECF2F6905}"/>
    <hyperlink ref="I573" r:id="rId290" xr:uid="{EDCFC0FD-AE2F-6245-9685-5DB95DD8FE11}"/>
    <hyperlink ref="I183" r:id="rId291" xr:uid="{ACDB54CC-925B-7847-AA50-ABE840629BAE}"/>
    <hyperlink ref="I166" r:id="rId292" xr:uid="{27CE9787-E276-DE4E-AFF9-DBB9761E3BA1}"/>
    <hyperlink ref="I284" r:id="rId293" xr:uid="{661115E4-7EB3-AB4D-8C62-0195965D75C4}"/>
    <hyperlink ref="I366" r:id="rId294" xr:uid="{ACB631C1-8AAF-4747-BCCC-F41A14F35FE3}"/>
    <hyperlink ref="I528" r:id="rId295" xr:uid="{DE59D1B3-7677-BE49-8E67-E52E5633F8F9}"/>
    <hyperlink ref="I61" r:id="rId296" xr:uid="{39462C36-9F1C-9044-B566-D20666E2F627}"/>
    <hyperlink ref="I517" r:id="rId297" xr:uid="{1F1A130B-0BF3-0C40-A513-D6F4EBB32966}"/>
    <hyperlink ref="I276" r:id="rId298" display="https://www.youtube.com/watch?v=u4Ku8iwj7jo&amp;t=544s" xr:uid="{1C13AA18-AA24-B44C-9CAF-F9BBEAE3C986}"/>
    <hyperlink ref="I613" r:id="rId299" xr:uid="{C1CFD954-EE5F-634D-BFBE-9B2CDF301EB9}"/>
    <hyperlink ref="I50" r:id="rId300" xr:uid="{04B1EBD9-B71D-5148-A079-C3BA029D3ED7}"/>
    <hyperlink ref="I94" r:id="rId301" xr:uid="{F3D08FA0-E825-E948-9658-98A7E3B80A49}"/>
    <hyperlink ref="I95" r:id="rId302" xr:uid="{8E39567A-D2C6-DF4C-B75B-A8BDF85057E0}"/>
    <hyperlink ref="I122" r:id="rId303" xr:uid="{53A6147C-CF1A-564A-83A5-351D45E545E1}"/>
    <hyperlink ref="I260" r:id="rId304" xr:uid="{98AF95B4-667F-9340-8011-1661860627BF}"/>
    <hyperlink ref="I296" r:id="rId305" xr:uid="{91BF00C6-21B7-8140-87E5-3BDB30DA5270}"/>
    <hyperlink ref="I438" r:id="rId306" xr:uid="{8B12DE0F-F0AB-994B-8319-E98E1555A649}"/>
    <hyperlink ref="I680" r:id="rId307" xr:uid="{1996EE17-590A-654E-8BD3-B6F701404AF3}"/>
    <hyperlink ref="I476" r:id="rId308" xr:uid="{5D956F25-A060-084D-BE07-2410924DB658}"/>
    <hyperlink ref="I524" r:id="rId309" xr:uid="{36822E32-2B37-AC42-A74A-DA340B516C4E}"/>
    <hyperlink ref="I628" r:id="rId310" xr:uid="{C0BC38C2-58CC-8B40-8C28-469A00422453}"/>
    <hyperlink ref="I629" r:id="rId311" xr:uid="{8A3A867C-1A7D-F843-BB09-F662E0200BEB}"/>
    <hyperlink ref="I273" r:id="rId312" xr:uid="{E8CD05B6-F3A4-FF41-B05F-4B9F8E70E55F}"/>
    <hyperlink ref="I297" r:id="rId313" xr:uid="{D515120E-FF24-C442-A961-335246415671}"/>
    <hyperlink ref="I520" r:id="rId314" xr:uid="{3CCCDE1A-DAC0-B541-9399-DB12BB146F8B}"/>
    <hyperlink ref="I404" r:id="rId315" xr:uid="{AE233C7A-2A4F-9E40-B609-61B2A4B403EC}"/>
    <hyperlink ref="I254" r:id="rId316" xr:uid="{E65B8E63-CF62-E146-84EC-E53E68060E3F}"/>
    <hyperlink ref="B8" r:id="rId317" xr:uid="{3EDF0419-7915-8A42-A726-F5D4CD44C943}"/>
    <hyperlink ref="I537" r:id="rId318" xr:uid="{AC5F16F6-E5B5-FF40-A01D-6891727B9875}"/>
    <hyperlink ref="I457" r:id="rId319" xr:uid="{CBAD169C-365F-B042-B8C1-175338003915}"/>
    <hyperlink ref="I493" r:id="rId320" xr:uid="{762E1238-0503-804C-AFAE-4CF899E09ADF}"/>
    <hyperlink ref="I494" r:id="rId321" xr:uid="{9FD88CB4-5B3C-EA48-93DD-2BDE97306BED}"/>
    <hyperlink ref="I496" r:id="rId322" xr:uid="{960AD509-BF4A-9E48-94F0-CD5504B3A079}"/>
    <hyperlink ref="I509" r:id="rId323" xr:uid="{60025577-5D6C-1043-9F54-5DF0EA7D6867}"/>
    <hyperlink ref="I608" r:id="rId324" xr:uid="{AE96D8F2-EB6B-A346-B1E9-57A7BF28BD70}"/>
    <hyperlink ref="I495" r:id="rId325" xr:uid="{91B51665-76AB-B347-99FD-EDEEBF1E5192}"/>
    <hyperlink ref="I202" r:id="rId326" xr:uid="{CA93E654-A58D-B746-91CD-62C09B0EB452}"/>
    <hyperlink ref="I191" r:id="rId327" xr:uid="{2053D500-DD32-4C42-A12F-D0DD589F912C}"/>
    <hyperlink ref="I66" r:id="rId328" xr:uid="{1EC950C5-369B-1F4F-B08A-82D2DAA027D9}"/>
    <hyperlink ref="I67" r:id="rId329" xr:uid="{1EF66C99-2A13-3F49-9DE2-87127454D5B2}"/>
    <hyperlink ref="I429" r:id="rId330" xr:uid="{247B397D-FA6F-7D44-BD71-6EFDF7CEB040}"/>
    <hyperlink ref="I426" r:id="rId331" xr:uid="{AB62FB7E-A859-FB4B-A8F3-52FF07B9E7E6}"/>
    <hyperlink ref="I105" r:id="rId332" xr:uid="{CA13450C-CE00-DD4F-B2B7-DF5DBFF4D8E2}"/>
    <hyperlink ref="I106" r:id="rId333" xr:uid="{70F1472A-5B81-374B-87B8-BE5B11B1B13A}"/>
    <hyperlink ref="I108" r:id="rId334" xr:uid="{9C5927A2-F6D4-024E-A8CE-FECE27480AA4}"/>
    <hyperlink ref="I204" r:id="rId335" xr:uid="{EAA0E193-1198-3048-85F1-1B233A0189C9}"/>
    <hyperlink ref="I357" r:id="rId336" xr:uid="{55070C1F-2A0A-7C49-8580-C42D73007404}"/>
    <hyperlink ref="I132" r:id="rId337" xr:uid="{87D08FA9-307E-D64C-8F5C-95DAE73B43D2}"/>
    <hyperlink ref="I416" r:id="rId338" xr:uid="{EA7E901E-AC99-704E-91A8-A3431DD400D2}"/>
    <hyperlink ref="I505" r:id="rId339" xr:uid="{DD594C28-0BB2-5143-865E-B80ECBAF5A2B}"/>
    <hyperlink ref="I543" r:id="rId340" xr:uid="{D87EABFB-6E3E-4940-B357-075D3FDA1444}"/>
    <hyperlink ref="I515" r:id="rId341" xr:uid="{44CEFEA7-131A-8941-B8D4-5466F4A7E800}"/>
    <hyperlink ref="I316" r:id="rId342" xr:uid="{E0B7CBC5-F9F4-C344-8530-C6B7A0E8979C}"/>
    <hyperlink ref="I168" r:id="rId343" xr:uid="{634817C5-A1EB-3C4A-B250-777F96C5BB55}"/>
    <hyperlink ref="I92" r:id="rId344" xr:uid="{90626A4D-AC58-2A4A-8E9D-D3B312060C80}"/>
    <hyperlink ref="I639" r:id="rId345" xr:uid="{E21F5AC2-B18E-C44E-9B79-491A86E03A82}"/>
    <hyperlink ref="I368" r:id="rId346" xr:uid="{29B90187-CCD5-2B49-A05E-C9599BB31311}"/>
    <hyperlink ref="I19" r:id="rId347" xr:uid="{384E8B4D-DA80-2747-B8E0-971C084D84F7}"/>
    <hyperlink ref="I135" r:id="rId348" xr:uid="{074AC357-F66D-0446-B286-1FB2A8F92533}"/>
    <hyperlink ref="I136" r:id="rId349" xr:uid="{D0FC596C-EB79-DE4C-B522-D9A66D7344E8}"/>
    <hyperlink ref="I584" r:id="rId350" xr:uid="{DB6B0CF6-01AA-BF4B-A04D-993DDDC4073F}"/>
    <hyperlink ref="I193" r:id="rId351" xr:uid="{FE28C559-9A0A-D246-AF30-6B46CC477713}"/>
    <hyperlink ref="I592" r:id="rId352" xr:uid="{4F8E954B-F40D-B146-9A39-FC6343B7B633}"/>
    <hyperlink ref="I593" r:id="rId353" xr:uid="{25F47B5C-9151-534B-AAD6-FD9CDC81D578}"/>
    <hyperlink ref="I359" r:id="rId354" xr:uid="{F957D920-3028-D64D-B34C-55973E7F3E58}"/>
    <hyperlink ref="I609" r:id="rId355" xr:uid="{1360CD17-9CD0-BC48-AE1D-7878275774FC}"/>
    <hyperlink ref="I349" r:id="rId356" xr:uid="{F3C20799-134E-E24E-88C6-959BC1623E1B}"/>
    <hyperlink ref="I256" r:id="rId357" xr:uid="{51D498A0-125F-B746-9B43-4F303C959A28}"/>
    <hyperlink ref="I288" r:id="rId358" xr:uid="{CD02A0E6-7BDB-9E4A-9DF1-05217AB9DDFC}"/>
    <hyperlink ref="I594" r:id="rId359" xr:uid="{F4937934-E7C8-4544-8C10-99336DF262DA}"/>
    <hyperlink ref="I249" r:id="rId360" xr:uid="{8737EF80-37FC-5942-8CCA-1ACCC1974178}"/>
    <hyperlink ref="I551" r:id="rId361" xr:uid="{E178F0AF-2BDA-3E47-B60F-4DF6FAD6013E}"/>
    <hyperlink ref="I550" r:id="rId362" xr:uid="{0BCF252E-11C3-FB47-99CA-F538968B0CF1}"/>
    <hyperlink ref="I552" r:id="rId363" xr:uid="{AD77E30E-A710-234D-BBD1-0280F7DAEFDC}"/>
    <hyperlink ref="I553" r:id="rId364" xr:uid="{505662F2-FB77-6D4A-9C45-9E88A431F065}"/>
    <hyperlink ref="I407" r:id="rId365" xr:uid="{500CBDAE-D181-2E43-8505-C36BEC947960}"/>
    <hyperlink ref="I508" r:id="rId366" xr:uid="{75621F70-7BC9-8A41-9459-7810F7135303}"/>
    <hyperlink ref="I343" r:id="rId367" xr:uid="{A8ECE1DD-5D9F-B34B-BEE3-05A18E4D1DB3}"/>
    <hyperlink ref="I637" r:id="rId368" xr:uid="{B8CD0B86-F27D-8247-B61E-88B4BCEF0243}"/>
    <hyperlink ref="I616" r:id="rId369" xr:uid="{A6413A8D-91E5-144A-8AF7-D8F1270FAF2B}"/>
    <hyperlink ref="I614" r:id="rId370" xr:uid="{E63ADEBC-0BD3-3C40-A175-6630EB237F31}"/>
    <hyperlink ref="I557" r:id="rId371" xr:uid="{51758C2D-9802-E741-908C-F4BE916B9D39}"/>
    <hyperlink ref="I128" r:id="rId372" xr:uid="{F3AB43EC-6576-624B-B1C2-9BCA670BA393}"/>
    <hyperlink ref="I290" r:id="rId373" xr:uid="{30C592BF-782C-DE46-9AA1-60924544B38C}"/>
    <hyperlink ref="I461" r:id="rId374" xr:uid="{FFBB7CA0-AD04-6242-8CE2-7552BCDBD923}"/>
    <hyperlink ref="I678" r:id="rId375" xr:uid="{9C21D673-02CB-E44A-B27F-046C70E998FB}"/>
    <hyperlink ref="I452" r:id="rId376" xr:uid="{31F2B7EB-5A47-E94D-AF76-CED03B888846}"/>
    <hyperlink ref="I169" r:id="rId377" xr:uid="{96BD48EB-7621-DA45-A3F3-2FCF36AC36B2}"/>
    <hyperlink ref="I60" r:id="rId378" xr:uid="{D19AB7B6-CB2F-B044-B966-C7A1E6333BE9}"/>
    <hyperlink ref="I395" r:id="rId379" xr:uid="{E94B8754-102B-9641-9E0C-31D5735426DA}"/>
    <hyperlink ref="I396" r:id="rId380" xr:uid="{BAF97A47-7968-BD4E-BBD8-ACFB87E3CB7C}"/>
    <hyperlink ref="I467" r:id="rId381" xr:uid="{2314339C-02CA-C149-A961-292C90973486}"/>
    <hyperlink ref="I492" r:id="rId382" xr:uid="{4D8787C8-F1DE-9347-9AA5-3FD4647F145F}"/>
    <hyperlink ref="I159" r:id="rId383" xr:uid="{310F8388-E362-0143-8A24-E3F461B89089}"/>
    <hyperlink ref="I394" r:id="rId384" xr:uid="{C6EA6243-D9CF-ED4C-B35F-BE040CA3C9BA}"/>
    <hyperlink ref="I677" r:id="rId385" xr:uid="{0507C8AC-1830-A340-84A9-D7003BEBF5F3}"/>
    <hyperlink ref="I666" r:id="rId386" xr:uid="{3DBFABB6-9EA4-3C41-B081-16C427186DDF}"/>
    <hyperlink ref="I90" r:id="rId387" xr:uid="{8E3B0BE1-B929-CF42-B582-48514FA6EA9C}"/>
    <hyperlink ref="I399" r:id="rId388" xr:uid="{7236CF26-5867-C641-A1FD-927E032B3381}"/>
    <hyperlink ref="I292" r:id="rId389" xr:uid="{91ABA503-77CB-4444-8CA3-45EC9E70BA67}"/>
    <hyperlink ref="I451" r:id="rId390" xr:uid="{7BAA67B1-0F2C-4C4F-8667-EDDF989255F4}"/>
    <hyperlink ref="I497" r:id="rId391" xr:uid="{71BAB531-A3C2-644C-A773-9616DA8E734B}"/>
    <hyperlink ref="I644" r:id="rId392" xr:uid="{AA16470A-87A5-3949-BC5F-619C898748AF}"/>
    <hyperlink ref="I657" r:id="rId393" xr:uid="{888E8DCE-AFEF-D649-BB97-6489A06304E5}"/>
    <hyperlink ref="I565" r:id="rId394" xr:uid="{1326B451-C4B1-C141-AC8C-171459B29D5C}"/>
    <hyperlink ref="I575" r:id="rId395" xr:uid="{D24D21E8-14CD-174E-8156-A747FF436DB9}"/>
    <hyperlink ref="I572" r:id="rId396" xr:uid="{05234E73-2A3D-B048-8861-FAA8860E491F}"/>
    <hyperlink ref="I199" r:id="rId397" xr:uid="{E01E4EF0-0A3A-DB4C-AD18-2B2506192B3F}"/>
    <hyperlink ref="I93" r:id="rId398" xr:uid="{1C58DE13-3FEE-4045-B14F-9A5DF9EF32CB}"/>
    <hyperlink ref="I469" r:id="rId399" xr:uid="{8EB0842D-563B-094D-94D7-04C5BFCB8FA1}"/>
    <hyperlink ref="I241" r:id="rId400" xr:uid="{18597D6B-BE6B-C340-93D3-1EFAF79A3A5E}"/>
    <hyperlink ref="I415" r:id="rId401" xr:uid="{E21744BA-3958-FD4A-AC0A-06A83A50D8BD}"/>
    <hyperlink ref="I500" r:id="rId402" xr:uid="{F9B6CBB1-1318-264E-9B96-5D32AF829B7A}"/>
    <hyperlink ref="I330" r:id="rId403" xr:uid="{6D1942E9-F5AE-1140-BD9B-EC6F55A4FB1D}"/>
    <hyperlink ref="I148" r:id="rId404" xr:uid="{32663EF9-4C64-4743-A820-E32B080920AF}"/>
    <hyperlink ref="I258" r:id="rId405" xr:uid="{6B4C66AA-B611-2940-A7E6-302427271CF2}"/>
    <hyperlink ref="I363" r:id="rId406" xr:uid="{7729EDF6-7FB8-0249-9BE0-BA077D802125}"/>
    <hyperlink ref="I534" r:id="rId407" xr:uid="{1B8BE41C-8298-A34D-BD4F-91225B2E7975}"/>
    <hyperlink ref="I163" r:id="rId408" xr:uid="{66914C71-A596-374F-A7E3-B08BC020EF11}"/>
    <hyperlink ref="I206" r:id="rId409" xr:uid="{67E76A44-FEA4-FD46-A26E-B2BFCCD1DA01}"/>
    <hyperlink ref="I214" r:id="rId410" xr:uid="{252A4CE9-7852-9640-A6AF-DF040535C67E}"/>
    <hyperlink ref="I55" r:id="rId411" xr:uid="{991FB0B7-C3E7-7742-B028-ECAC04EFD195}"/>
    <hyperlink ref="I165" r:id="rId412" xr:uid="{32103E89-F6C9-8C41-B896-3666721DDB22}"/>
    <hyperlink ref="I164" r:id="rId413" xr:uid="{EB2E34B6-505F-AB44-9E44-2D28D07D5522}"/>
    <hyperlink ref="I619" r:id="rId414" xr:uid="{F68C9D7E-95F7-3642-AFC8-DB7214C00734}"/>
    <hyperlink ref="I571" r:id="rId415" xr:uid="{AF448C6A-A02D-D34F-A9DD-D673031616EF}"/>
    <hyperlink ref="I228" r:id="rId416" xr:uid="{FF5D6ECC-7206-A642-85F8-C8BF31E2142A}"/>
    <hyperlink ref="I512" r:id="rId417" xr:uid="{70A08588-538E-DC45-A69F-0FF4AAFFBEDB}"/>
    <hyperlink ref="I334" r:id="rId418" xr:uid="{AF9C078C-2B14-7C44-BED7-51FEECACCAC7}"/>
    <hyperlink ref="I603" r:id="rId419" display="https://www.youtube.com/watch?v=wbTIkRRpcOw" xr:uid="{3A6FE683-4602-DC43-AA7C-EC84C7B47D08}"/>
    <hyperlink ref="I203" r:id="rId420" xr:uid="{2C283FD6-5A3A-6C4C-BC96-E5BE1FDAC337}"/>
    <hyperlink ref="I640" r:id="rId421" xr:uid="{B857C4ED-B9B8-F049-ACB9-8FEF04F26A9E}"/>
    <hyperlink ref="I641" r:id="rId422" xr:uid="{B463FBA6-7D4E-5A4B-8371-5A709C2B126B}"/>
    <hyperlink ref="H12" r:id="rId423" display="https://tribulacionproductions.bandcamp.com/" xr:uid="{9F3587B2-D91E-CA40-99D7-D7E6C7AD9F5D}"/>
    <hyperlink ref="I5" r:id="rId424" xr:uid="{6FD23F00-D1DE-1844-AE83-0548B50C8508}"/>
    <hyperlink ref="I6" r:id="rId425" xr:uid="{E9B03135-0867-B04F-A909-3F8F80CF0127}"/>
    <hyperlink ref="I7" r:id="rId426" xr:uid="{F6C64524-21D6-1740-8D33-73CB918F3C73}"/>
    <hyperlink ref="I8" r:id="rId427" xr:uid="{155267BC-FECC-FC49-9D21-C484467C32F5}"/>
    <hyperlink ref="I9" r:id="rId428" xr:uid="{35801A57-A70C-574A-BFE2-518FFF178E62}"/>
    <hyperlink ref="I519" r:id="rId429" xr:uid="{5923E3DC-78E4-D04B-BBCB-3704D7436772}"/>
    <hyperlink ref="I200" r:id="rId430" xr:uid="{C2C31682-0A58-D044-A977-0B67A3EA5A17}"/>
    <hyperlink ref="I201" r:id="rId431" xr:uid="{103A4E83-2A3F-BD4F-9535-0B2CE77C35B9}"/>
    <hyperlink ref="I26" r:id="rId432" xr:uid="{15A06846-ACCB-8643-83EC-98426FC19360}"/>
    <hyperlink ref="I523" r:id="rId433" xr:uid="{6BA99239-611D-874D-8064-F84D31471B0B}"/>
    <hyperlink ref="I622" r:id="rId434" xr:uid="{6FFCEAA6-7506-A840-946C-C0B1E78A523B}"/>
    <hyperlink ref="I513" r:id="rId435" xr:uid="{413926C0-44CC-6243-B7F0-D4E32F6DF1A3}"/>
    <hyperlink ref="I238" r:id="rId436" xr:uid="{F93E1153-C972-4449-8C59-186ED4CA853A}"/>
    <hyperlink ref="I32" r:id="rId437" xr:uid="{39B28990-F665-F846-8173-F0DC50575EC3}"/>
    <hyperlink ref="I186" r:id="rId438" xr:uid="{DCDBF50F-C0A5-5840-A261-17F704FE414B}"/>
    <hyperlink ref="I351" r:id="rId439" xr:uid="{64B1A0E2-0E01-4446-B362-82814427A147}"/>
    <hyperlink ref="I309" r:id="rId440" xr:uid="{CCBBF6C5-500C-B144-868E-99EEF7AA2ADA}"/>
    <hyperlink ref="I307" r:id="rId441" xr:uid="{6E790E41-365E-F94E-A322-6B4650B0014B}"/>
    <hyperlink ref="I308" r:id="rId442" xr:uid="{0D5CE970-F553-7B43-B88B-41A0E0103F67}"/>
    <hyperlink ref="I536" r:id="rId443" xr:uid="{FCEAB1FD-16C7-0546-8BCE-3CB552239BD0}"/>
    <hyperlink ref="I42" r:id="rId444" xr:uid="{4A3032F8-8DEF-7646-9610-1D43D9F3B246}"/>
    <hyperlink ref="I154" r:id="rId445" xr:uid="{C19146CF-3140-F443-B403-109BE9000467}"/>
    <hyperlink ref="I109" r:id="rId446" xr:uid="{6A4F2999-EDDB-A942-9F52-6ACE13E91C7A}"/>
    <hyperlink ref="I474" r:id="rId447" xr:uid="{C15A2516-8CA3-CE4C-953D-1E6451F1A9A6}"/>
    <hyperlink ref="I475" r:id="rId448" xr:uid="{60E5FFAF-98AC-7F4D-A56E-B379CAB1615F}"/>
    <hyperlink ref="I167" r:id="rId449" xr:uid="{264791E6-3B1E-B043-BF2F-F9E87F137ABD}"/>
    <hyperlink ref="I10" r:id="rId450" xr:uid="{0D320241-4627-4644-BE88-8027E758FFFD}"/>
    <hyperlink ref="I255" r:id="rId451" xr:uid="{F06C6EB8-B620-A146-8AED-B01E2257A9FC}"/>
    <hyperlink ref="I306" r:id="rId452" xr:uid="{9F6E469B-E97C-D946-AE6C-9F8E224FEB7F}"/>
    <hyperlink ref="I376" r:id="rId453" xr:uid="{FB2CAD76-565B-504C-83EF-77EE39D0C2F7}"/>
    <hyperlink ref="I386" r:id="rId454" xr:uid="{C464D01F-348F-CD48-83BD-1302A3E6AA0B}"/>
    <hyperlink ref="I388" r:id="rId455" xr:uid="{577E14B7-4866-2042-9FD2-6C0BFFC1BBBA}"/>
    <hyperlink ref="I597" r:id="rId456" xr:uid="{16064467-1F08-CF4A-9E57-954BAF54EB09}"/>
    <hyperlink ref="I598" r:id="rId457" xr:uid="{29B20000-7FAC-B643-9944-40F2756E9E16}"/>
    <hyperlink ref="I91" r:id="rId458" xr:uid="{B8C9C8CE-78E9-0D4E-B82A-4CA8CBF74EC7}"/>
    <hyperlink ref="I196" r:id="rId459" xr:uid="{A737764F-1EB7-F64D-B953-CAF39A0E438E}"/>
    <hyperlink ref="I658" r:id="rId460" xr:uid="{7B0760DA-5782-5F46-8974-011DAC6DE5FE}"/>
    <hyperlink ref="I650" r:id="rId461" display="https://www.youtube.com/watch?v=pCkjgla5srw&amp;list=PLArAJlC1y55-mFdriMuB5wEPWmL5i4LdQ" xr:uid="{9DB04989-5044-BC48-B31A-8D1F35EAEC8E}"/>
    <hyperlink ref="I615" r:id="rId462" xr:uid="{55C279A8-0ECC-0947-A990-0B7148C9DF97}"/>
    <hyperlink ref="I672" r:id="rId463" xr:uid="{76E02CC7-CA6E-0D44-B9C9-312F126E07F1}"/>
    <hyperlink ref="I111" r:id="rId464" xr:uid="{A2C351E3-1892-F749-962E-45CE6F0C7EAB}"/>
    <hyperlink ref="I33" r:id="rId465" xr:uid="{31ECEB9A-B385-C743-8EB3-0DFE42C468BF}"/>
    <hyperlink ref="I110" r:id="rId466" xr:uid="{7A86C1FE-52E7-5C4C-8F58-3C919C97ED60}"/>
    <hyperlink ref="I649" r:id="rId467" xr:uid="{DC552434-BC5B-BF4D-AEF5-9ADD557FF0D9}"/>
    <hyperlink ref="I89" r:id="rId468" xr:uid="{AA121209-A993-E24A-9CFD-7BE6D9C09E4C}"/>
    <hyperlink ref="I31" r:id="rId469" xr:uid="{0840E92D-9AD3-4841-81D6-90B2DA34486D}"/>
    <hyperlink ref="I602" r:id="rId470" xr:uid="{58FE8A8E-C841-DA44-B26E-F94EA4D37807}"/>
    <hyperlink ref="I268" r:id="rId471" xr:uid="{387A900F-31FB-DE4B-89ED-DEB59CF41A56}"/>
    <hyperlink ref="I503" r:id="rId472" xr:uid="{663664B5-5C93-D140-A1AD-6DAA37A50FBC}"/>
    <hyperlink ref="I473" r:id="rId473" xr:uid="{08989585-8C94-7545-9E27-CD7AEBDD21DA}"/>
    <hyperlink ref="I142" r:id="rId474" xr:uid="{2D594E73-15EE-6641-A27F-D24A4FBDFA8A}"/>
    <hyperlink ref="I147" r:id="rId475" xr:uid="{8C1985E7-FD01-9544-9589-BF55A9654329}"/>
    <hyperlink ref="I344" r:id="rId476" xr:uid="{319B800C-3156-BA4F-8F03-8578BD35C1EE}"/>
    <hyperlink ref="I294" r:id="rId477" xr:uid="{58254D69-7518-B847-9CA3-234B3C308F89}"/>
    <hyperlink ref="I114" r:id="rId478" xr:uid="{30E4293F-7A2D-964A-BC4D-19B038642261}"/>
    <hyperlink ref="I332" r:id="rId479" xr:uid="{FCADB341-E601-6E41-9136-23EDA8794B7A}"/>
    <hyperlink ref="I205" r:id="rId480" xr:uid="{125190B1-D5A3-E848-9F6F-3EDCBB42C852}"/>
    <hyperlink ref="I72" r:id="rId481" xr:uid="{89ADA4D3-90A6-BD42-A422-A0C78C40C50D}"/>
    <hyperlink ref="I71" r:id="rId482" xr:uid="{09295994-A34E-BE41-B47F-1E9A42487280}"/>
    <hyperlink ref="I70" r:id="rId483" xr:uid="{3859D3A6-9DE0-FD43-B8BD-20E23A6A0631}"/>
    <hyperlink ref="I115" r:id="rId484" xr:uid="{5D806E6B-60C5-2D4E-B1A7-E56EB17DA550}"/>
    <hyperlink ref="I153" r:id="rId485" xr:uid="{19524D24-6A6B-6840-A27A-57A2FB9BF9B1}"/>
    <hyperlink ref="I646" r:id="rId486" xr:uid="{EFC0AC84-D2D9-8C40-8DA2-03921F89626F}"/>
    <hyperlink ref="I542" r:id="rId487" xr:uid="{D1160D7B-982D-BC41-A101-2CD50AC53987}"/>
    <hyperlink ref="I185" r:id="rId488" xr:uid="{FB774A83-9851-4142-8C2E-54B7A19EE744}"/>
    <hyperlink ref="I98" r:id="rId489" xr:uid="{DB38F4A2-9590-FA4A-9387-47355B0767B4}"/>
    <hyperlink ref="I100" r:id="rId490" xr:uid="{E2F0BB02-6143-3D46-B8FA-046C16A68C01}"/>
    <hyperlink ref="I99" r:id="rId491" xr:uid="{3F9BB22B-30B1-FA45-A60B-9850DC17F010}"/>
    <hyperlink ref="I143" r:id="rId492" xr:uid="{2A29512F-BBD7-BA4E-A132-A5F854F4F9B1}"/>
    <hyperlink ref="I216" r:id="rId493" xr:uid="{DB897E91-61E4-1F44-81EA-DB1508B2D41E}"/>
    <hyperlink ref="I667" r:id="rId494" xr:uid="{A3A24382-ABCA-544B-832B-A2D8291CB873}"/>
    <hyperlink ref="I638" r:id="rId495" xr:uid="{EEFA89D4-0ABC-5B4C-A48C-6D740E1D5EA6}"/>
    <hyperlink ref="I685" r:id="rId496" xr:uid="{C73F017B-D57F-6842-89A0-7AC3B9968FD5}"/>
    <hyperlink ref="I684" r:id="rId497" xr:uid="{E3672F5E-4A8C-4B4A-A66B-9DEC72EE13B0}"/>
    <hyperlink ref="I662" r:id="rId498" xr:uid="{2A84700B-251D-0241-896B-21A8B78EC28D}"/>
    <hyperlink ref="I192" r:id="rId499" xr:uid="{33EEB933-4B13-254A-8FEC-0EA4BD0923DE}"/>
    <hyperlink ref="I84" r:id="rId500" xr:uid="{A734CDA7-C170-A148-957F-07DF0081C7F4}"/>
    <hyperlink ref="I73" r:id="rId501" xr:uid="{9AD9DFE6-3108-2D4B-BD15-1EC5975B0980}"/>
    <hyperlink ref="I85" r:id="rId502" xr:uid="{127DF483-D10B-3B4D-8F07-22B2738EA17E}"/>
    <hyperlink ref="I440" r:id="rId503" xr:uid="{CA9EE704-E060-1E41-8738-4B92FC34E76C}"/>
    <hyperlink ref="I642" r:id="rId504" xr:uid="{BD0F425A-C12D-4445-87A4-C5FBE120FDF1}"/>
    <hyperlink ref="I632" r:id="rId505" xr:uid="{52D3DB47-529D-B848-8699-B617545ADC25}"/>
    <hyperlink ref="I633" r:id="rId506" xr:uid="{DF9478D4-7D54-D94B-BE2A-A84824BF3952}"/>
    <hyperlink ref="I75" r:id="rId507" xr:uid="{B297D99D-81F6-AF40-B67F-C0C6FC425669}"/>
    <hyperlink ref="I271" r:id="rId508" xr:uid="{B4AAE14B-7C96-4B49-A56C-0D6E0413193B}"/>
    <hyperlink ref="I479" r:id="rId509" xr:uid="{9AAD2AF6-1DB1-474E-B63C-495DD594A28B}"/>
    <hyperlink ref="I403" r:id="rId510" xr:uid="{BC27230C-DC39-BB48-91FC-71DA8D46E6CC}"/>
    <hyperlink ref="I194" r:id="rId511" xr:uid="{615813A7-0A34-934F-9165-A56D9151B99A}"/>
    <hyperlink ref="I264" r:id="rId512" xr:uid="{CFF9372D-C9FC-8D44-812B-08B45E8D7A81}"/>
    <hyperlink ref="I675" r:id="rId513" xr:uid="{29C726C7-5048-2B42-8A2A-18CF492B0144}"/>
    <hyperlink ref="I676" r:id="rId514" xr:uid="{B3AC524B-1BE6-E54E-9E68-F92A5AF9DE19}"/>
    <hyperlink ref="I578" r:id="rId515" xr:uid="{2A41E2DF-22EA-3A46-8132-54EBFC4DE9BA}"/>
    <hyperlink ref="I102" r:id="rId516" xr:uid="{CFE094BF-E8AA-E74F-85AA-2AA3D503C73E}"/>
    <hyperlink ref="I462" r:id="rId517" xr:uid="{DB6BEF0A-E2C8-B240-84F1-82B8CC8E3992}"/>
    <hyperlink ref="I373" r:id="rId518" xr:uid="{EB6F44D4-82F2-DE49-99A4-D6B9153BD61A}"/>
    <hyperlink ref="I570" r:id="rId519" xr:uid="{3E933171-7B43-1144-AB9B-564131136175}"/>
    <hyperlink ref="I499" r:id="rId520" xr:uid="{5DBA0300-FDFC-CC4C-B166-8AC2BE26D58E}"/>
    <hyperlink ref="I251" r:id="rId521" xr:uid="{C6778607-5D19-3745-8405-489963F21F29}"/>
    <hyperlink ref="I405" r:id="rId522" xr:uid="{0D0AFB73-A3F3-DB43-8006-39E1693FB594}"/>
    <hyperlink ref="I636" r:id="rId523" xr:uid="{FB881CBB-0187-E246-A43B-8C631DE76FEF}"/>
    <hyperlink ref="I401" r:id="rId524" xr:uid="{65A4722D-3F51-304E-A259-1A0AFD471A34}"/>
    <hyperlink ref="I360" r:id="rId525" xr:uid="{F1B5A394-E37F-614C-8C64-76E1EC23A01D}"/>
    <hyperlink ref="I320" r:id="rId526" xr:uid="{8B71E054-B75A-E243-B2BC-011926C09FD8}"/>
    <hyperlink ref="I319" r:id="rId527" xr:uid="{40265F65-3542-9345-A87C-2220AD255251}"/>
    <hyperlink ref="I21" r:id="rId528" xr:uid="{2F6851AE-648B-2A49-B9E9-021C7809E34E}"/>
    <hyperlink ref="I4" r:id="rId529" xr:uid="{584C50E0-183D-BE4D-A7D4-8E12B9D8F5D2}"/>
    <hyperlink ref="I481" r:id="rId530" xr:uid="{750AAD25-7ABC-CC41-A45F-3DC4BDD7498C}"/>
    <hyperlink ref="I538" r:id="rId531" xr:uid="{9031289E-B413-A64B-8DA2-91D287E4C04F}"/>
    <hyperlink ref="I257" r:id="rId532" xr:uid="{14E0AE30-C0D4-3A42-870A-E00F6C651C91}"/>
    <hyperlink ref="I286" r:id="rId533" xr:uid="{C103273E-4593-8E4D-8B5F-2930E5D956BE}"/>
    <hyperlink ref="I489" r:id="rId534" xr:uid="{3A85989E-B4F0-AC4D-9E1D-36923E9C6205}"/>
    <hyperlink ref="I28" r:id="rId535" xr:uid="{E0F18E31-5107-EA45-897F-5CEF15843B8E}"/>
    <hyperlink ref="I121" r:id="rId536" xr:uid="{8E33C913-E028-BF40-8CCA-F51440AEEB44}"/>
    <hyperlink ref="I289" r:id="rId537" xr:uid="{F088A50A-8D2D-004D-8474-4E32EA1B59B5}"/>
    <hyperlink ref="I29" r:id="rId538" xr:uid="{828D9D31-37C3-FF42-A056-6A476E97FB95}"/>
    <hyperlink ref="I30" r:id="rId539" xr:uid="{1420C59C-9E48-D14D-9279-E0A3A6598AD6}"/>
    <hyperlink ref="I274" r:id="rId540" xr:uid="{192D89B7-0FB2-9643-B82C-3FA1BFE26E50}"/>
    <hyperlink ref="I342" r:id="rId541" xr:uid="{8AFB6D1D-0364-C340-9B58-5DBCB1436CE6}"/>
    <hyperlink ref="I146" r:id="rId542" xr:uid="{A161A891-06EE-ED48-9795-19A6C04ED83A}"/>
    <hyperlink ref="I327" r:id="rId543" xr:uid="{844A5EC9-9E56-FF4A-BFFB-299F00D52FB5}"/>
    <hyperlink ref="I670" r:id="rId544" xr:uid="{7D6EA1F8-3AF0-C745-B7E4-ECBC05AD3B77}"/>
    <hyperlink ref="I564" r:id="rId545" xr:uid="{F21913C4-5275-F84E-AADB-578ECA9759E7}"/>
    <hyperlink ref="I410" r:id="rId546" xr:uid="{5FC04A93-97A9-224F-81D3-CE9397FBCE2A}"/>
    <hyperlink ref="I237" r:id="rId547" xr:uid="{128BACFC-AB9E-DC43-90EE-E65BA68C589F}"/>
    <hyperlink ref="I437" r:id="rId548" xr:uid="{04F8A4C1-6DB7-0A43-8A24-B112E4A20866}"/>
    <hyperlink ref="I674" r:id="rId549" xr:uid="{B2E53540-FC0C-1D41-B25C-1FFCA817FAE8}"/>
    <hyperlink ref="I51" r:id="rId550" xr:uid="{D6323616-21E1-F247-9B17-F010B7A3EA04}"/>
    <hyperlink ref="I261" r:id="rId551" xr:uid="{DECFF7A1-65FC-0141-9BA0-62E58F721872}"/>
    <hyperlink ref="I52" r:id="rId552" xr:uid="{1506CA7F-423C-A243-ADA8-4BF6EAC041F1}"/>
    <hyperlink ref="I375" r:id="rId553" xr:uid="{D7D940D3-94DF-324C-8AB7-538E118D8098}"/>
    <hyperlink ref="I265" r:id="rId554" xr:uid="{98D70489-DF98-4849-917E-F204C19D25A0}"/>
    <hyperlink ref="I333" r:id="rId555" xr:uid="{C3183D6D-4E46-D546-9E14-02DCDB2B90AD}"/>
    <hyperlink ref="I252" r:id="rId556" xr:uid="{B8EF0AD7-BCD7-164E-BC7E-163F0F32C48B}"/>
    <hyperlink ref="I599" r:id="rId557" xr:uid="{5C715C38-B359-D540-8B26-39300417B8FF}"/>
    <hyperlink ref="I651" r:id="rId558" xr:uid="{63E83166-20B7-E443-BB1C-16782ABAA732}"/>
    <hyperlink ref="I652" r:id="rId559" xr:uid="{4D0CB41D-CCC7-044B-825C-746A0F6E769E}"/>
    <hyperlink ref="I654" r:id="rId560" xr:uid="{C5D8B430-52B6-C142-985D-5C0384CDB270}"/>
    <hyperlink ref="I655" r:id="rId561" xr:uid="{3A193687-F8F7-684E-BB96-94701436CCB4}"/>
    <hyperlink ref="I530" r:id="rId562" xr:uid="{AD1F48B1-F30C-1248-9E58-EE79F2EA0DE5}"/>
    <hyperlink ref="I532" r:id="rId563" xr:uid="{80AB203C-7616-9940-B5AD-60304DE38D3E}"/>
    <hyperlink ref="I561" r:id="rId564" xr:uid="{D2A1C697-0ABA-1E4D-9073-0342163FF8FF}"/>
    <hyperlink ref="I562" r:id="rId565" xr:uid="{9AC51094-0F48-6D49-A9E0-8231529C3492}"/>
    <hyperlink ref="I563" r:id="rId566" xr:uid="{065CD145-9A86-C640-BC93-1B95A7057B87}"/>
    <hyperlink ref="I423" r:id="rId567" xr:uid="{AAB02142-3804-A640-A854-5672D8508F1A}"/>
    <hyperlink ref="I353" r:id="rId568" xr:uid="{5481D386-1020-D641-A635-0BC29E642070}"/>
    <hyperlink ref="I383" r:id="rId569" xr:uid="{855F9961-6B2D-3741-BEED-D0461A53137B}"/>
    <hyperlink ref="I385" r:id="rId570" xr:uid="{60CBAC3E-43D6-3649-A7F8-940103F09F28}"/>
    <hyperlink ref="I123" r:id="rId571" xr:uid="{011BC620-D187-0E49-9FB8-C620E78143FC}"/>
    <hyperlink ref="I124" r:id="rId572" xr:uid="{4F69EB7B-C75A-3340-B3F1-E97C5DFEF2E3}"/>
    <hyperlink ref="I506" r:id="rId573" xr:uid="{C79F1084-7606-AB46-8871-F598EA6EAEC9}"/>
    <hyperlink ref="I225" r:id="rId574" xr:uid="{ACCCD7C7-6BF0-1344-92F4-1AD3B14D7AC2}"/>
    <hyperlink ref="I226" r:id="rId575" xr:uid="{8F4800F6-B90D-F84A-B923-3106AE48A930}"/>
    <hyperlink ref="I176" r:id="rId576" xr:uid="{44736D96-35FC-9945-BB78-2E7ACBAAAEB6}"/>
    <hyperlink ref="I665" r:id="rId577" xr:uid="{3B40F2EA-4040-EA4A-ACCD-2C45641727F1}"/>
    <hyperlink ref="I215" r:id="rId578" xr:uid="{9158EF95-2967-554A-B8F0-9A93CBC49E0A}"/>
    <hyperlink ref="I195" r:id="rId579" xr:uid="{3BA1ECEE-EED9-3C4A-8E88-912EDBD0C85B}"/>
    <hyperlink ref="I522" r:id="rId580" xr:uid="{9D219159-B331-FF41-95B7-561E34646B66}"/>
    <hyperlink ref="I291" r:id="rId581" xr:uid="{4AEFB8E7-43B3-F142-A358-0C4913CB3571}"/>
    <hyperlink ref="I107" r:id="rId582" xr:uid="{A4624DE6-78BB-8948-8012-CE56EAC26D79}"/>
    <hyperlink ref="I16" r:id="rId583" xr:uid="{873F1572-A508-C743-BB61-B2F25C893CB0}"/>
    <hyperlink ref="I402" r:id="rId584" xr:uid="{EBDE6812-DB58-1241-9C86-00731C1D2FD1}"/>
    <hyperlink ref="I138" r:id="rId585" xr:uid="{214DC956-B7A7-9D42-895A-F2C38104B425}"/>
    <hyperlink ref="I139" r:id="rId586" xr:uid="{D5E389E5-F28C-B945-83E2-D69E5B51D0D7}"/>
    <hyperlink ref="I140" r:id="rId587" xr:uid="{15C12E51-42A4-7740-8476-8E02087BB847}"/>
    <hyperlink ref="I277" r:id="rId588" display="https://www.youtube.com/watch?v=u4Ku8iwj7jo&amp;t=544s" xr:uid="{E5772421-CA9F-F245-A68D-C68F8AA50F94}"/>
    <hyperlink ref="I278" r:id="rId589" xr:uid="{41214FDA-36E1-D349-8E05-EB4A89B39DED}"/>
    <hyperlink ref="I546" r:id="rId590" xr:uid="{0F88258E-07BD-E74E-A9B7-AFC6B25950BF}"/>
    <hyperlink ref="I547" r:id="rId591" xr:uid="{81F5A222-9BC2-7D48-96D5-246858100EDA}"/>
    <hyperlink ref="I17" r:id="rId592" xr:uid="{671103E3-3369-7F4A-9936-04D2B79BF826}"/>
    <hyperlink ref="I18" r:id="rId593" xr:uid="{FEB7473B-3F40-1E49-BCC4-AF2F1D4C84D4}"/>
    <hyperlink ref="I266" r:id="rId594" xr:uid="{76D1CECB-C3D7-BE4F-B116-32027FE372F3}"/>
    <hyperlink ref="I182" r:id="rId595" xr:uid="{3DE9178F-07FA-A84E-A148-2731F9000502}"/>
    <hyperlink ref="I502" r:id="rId596" xr:uid="{2BEB681D-7339-9443-BA25-3044F6607588}"/>
    <hyperlink ref="I310" r:id="rId597" xr:uid="{7E23A43E-7D15-A74A-98F3-C1B44519DB27}"/>
    <hyperlink ref="I87" r:id="rId598" xr:uid="{08D3FDDF-5B8B-014A-B9D3-554206404D09}"/>
    <hyperlink ref="I230" r:id="rId599" xr:uid="{0CA90354-BEEF-934A-AD0A-1BCC50998F0F}"/>
    <hyperlink ref="I435" r:id="rId600" xr:uid="{09687C1B-2FFC-0244-B581-01FF246C8471}"/>
    <hyperlink ref="I635" r:id="rId601" xr:uid="{60587879-5699-2642-A304-4F0D28E89CEF}"/>
    <hyperlink ref="I326" r:id="rId602" xr:uid="{C0C38FA4-30AE-8645-96BD-D54F13226238}"/>
    <hyperlink ref="I389" r:id="rId603" xr:uid="{D58C03A1-C5EE-8247-9751-CB57DAC939D9}"/>
    <hyperlink ref="I382" r:id="rId604" xr:uid="{CB545720-84EB-A94E-B2AF-67F33735652A}"/>
    <hyperlink ref="I173" r:id="rId605" xr:uid="{B19B2915-7667-3E45-80DE-FAB265061783}"/>
    <hyperlink ref="I446" r:id="rId606" xr:uid="{871DE9E8-E581-934E-9006-0D2002CA855E}"/>
    <hyperlink ref="I175" r:id="rId607" xr:uid="{124DE20A-9F65-6949-B262-F651B94BAE85}"/>
    <hyperlink ref="I325" r:id="rId608" xr:uid="{F0B40D3F-49C2-D248-9EAE-93300A76A4C8}"/>
    <hyperlink ref="I634" r:id="rId609" xr:uid="{2EE3D146-AB25-134B-9288-AA9CB6D3A3C3}"/>
    <hyperlink ref="I544" r:id="rId610" xr:uid="{B5B7C625-3443-F14C-AC30-E78609A5A8CA}"/>
    <hyperlink ref="I369" r:id="rId611" xr:uid="{E97510B3-8533-7D44-A986-25EC203EEB26}"/>
    <hyperlink ref="I411" r:id="rId612" xr:uid="{51F475BC-0BE2-CB4F-9BE9-3EEE04B7BBF6}"/>
    <hyperlink ref="I285" r:id="rId613" xr:uid="{20AF37F0-2365-C148-9043-5FFB8FBB22B0}"/>
    <hyperlink ref="I668" r:id="rId614" xr:uid="{4613592D-9221-1344-A029-5FEFB4B3DACA}"/>
    <hyperlink ref="I384" r:id="rId615" xr:uid="{5AF8B488-563B-2246-8830-98278550AB28}"/>
    <hyperlink ref="I282" r:id="rId616" xr:uid="{C81A3108-ABFA-5640-AE37-27BA2220EAB5}"/>
    <hyperlink ref="I421" r:id="rId617" xr:uid="{7700DD5A-68E8-CC45-98BB-E05FCAA732DA}"/>
    <hyperlink ref="I653" r:id="rId618" xr:uid="{1DCED692-08E6-4542-881F-DA98E573233F}"/>
    <hyperlink ref="I439" r:id="rId619" xr:uid="{EFED49E3-F82D-8A49-A7FA-017218431755}"/>
    <hyperlink ref="I44" r:id="rId620" xr:uid="{A05D39D4-5D58-9E41-9135-237B8B878A50}"/>
    <hyperlink ref="I422" r:id="rId621" xr:uid="{873051C5-3BC4-594C-A5D3-6D68371F32A7}"/>
    <hyperlink ref="I281" r:id="rId622" xr:uid="{B0CB2C1B-29BD-7442-900C-3155076C6C36}"/>
    <hyperlink ref="I337" r:id="rId623" xr:uid="{A8E1E5C4-DB45-D84F-A4A2-9A2BCF369D9F}"/>
    <hyperlink ref="I339" r:id="rId624" xr:uid="{9D014608-DCA3-054A-844D-15F41051E49F}"/>
    <hyperlink ref="I338" r:id="rId625" xr:uid="{26D69CBC-32B1-F948-BBD7-47175ADC3247}"/>
    <hyperlink ref="I480" r:id="rId626" xr:uid="{CB03D2A9-C52B-9146-950C-2159B19164A0}"/>
    <hyperlink ref="I381" r:id="rId627" xr:uid="{20F295EC-3E9E-2449-9832-02A0B5D272F1}"/>
    <hyperlink ref="I555" r:id="rId628" xr:uid="{1A98AEBC-68B3-6B4D-89DA-3912EE945085}"/>
    <hyperlink ref="I539" r:id="rId629" xr:uid="{AEB0DC34-E58D-664E-85E9-5C15667C98C0}"/>
    <hyperlink ref="I263" r:id="rId630" xr:uid="{41BB86E0-6D0D-8142-814E-D52AAD0AB17B}"/>
    <hyperlink ref="I96" r:id="rId631" xr:uid="{C6B5586C-6A63-D041-821E-C660904E8BD6}"/>
    <hyperlink ref="I97" r:id="rId632" xr:uid="{D7E4ACAC-722C-3A46-A5B5-CB8FEF40A875}"/>
    <hyperlink ref="I683" r:id="rId633" xr:uid="{8FDFB15F-434E-2644-BB79-B1DCEC3E4048}"/>
    <hyperlink ref="I68" r:id="rId634" xr:uid="{1E726E41-39F4-A547-9522-6B717EF476D4}"/>
    <hyperlink ref="I322" r:id="rId635" xr:uid="{7FABF98E-A62E-794C-AF0B-8E9CA5B7CC67}"/>
    <hyperlink ref="I323" r:id="rId636" xr:uid="{9043682F-8FC2-8544-A8AA-9D8CE4CD7D3A}"/>
    <hyperlink ref="I324" r:id="rId637" xr:uid="{3AEA28CB-0F36-6440-B524-9021BCFB5DBB}"/>
    <hyperlink ref="I279" r:id="rId638" xr:uid="{A1F96461-63E2-D649-B455-73C6C73C11B1}"/>
    <hyperlink ref="I558" r:id="rId639" xr:uid="{15DCB451-3C96-6E4D-89C2-5560266575E8}"/>
    <hyperlink ref="I46" r:id="rId640" xr:uid="{E13D95B4-8AB4-6549-9705-18972CF5F1BA}"/>
    <hyperlink ref="I267" r:id="rId641" xr:uid="{A474CAE9-8F2C-2544-8790-7E9E4B348618}"/>
    <hyperlink ref="I516" r:id="rId642" xr:uid="{C6C4E3D3-EA54-054C-A602-4C0BF36661EB}"/>
    <hyperlink ref="I331" r:id="rId643" xr:uid="{66D578F7-3681-0843-832A-AF269F16941E}"/>
    <hyperlink ref="I374" r:id="rId644" xr:uid="{58B9AE7C-B905-E347-AA33-4CA9661EFCCC}"/>
    <hyperlink ref="I682" r:id="rId645" xr:uid="{F5149F2A-43EB-3A44-B427-93210D14B4F1}"/>
    <hyperlink ref="I681" r:id="rId646" xr:uid="{E59C8E62-22B8-2B46-BA05-CDC70121B883}"/>
    <hyperlink ref="I65" r:id="rId647" xr:uid="{64901D48-EC77-844B-8E44-756A0B624AD4}"/>
    <hyperlink ref="I617" r:id="rId648" xr:uid="{1DFA3945-D730-1644-BBF5-733060E4FD66}"/>
    <hyperlink ref="I27" r:id="rId649" xr:uid="{A1615E35-E368-7D44-9105-7BE473A2DC49}"/>
    <hyperlink ref="I315" r:id="rId650" xr:uid="{CAF68D77-3875-0B4D-B9DB-81EB27614B2C}"/>
    <hyperlink ref="I606" r:id="rId651" xr:uid="{3EE8CC23-35BC-0A46-9942-61141BB5F38E}"/>
    <hyperlink ref="I63" r:id="rId652" xr:uid="{51007550-B86E-1048-9F87-5768B3625FB9}"/>
    <hyperlink ref="I64" r:id="rId653" xr:uid="{6B9E8CE5-7956-994A-8BB2-4DDF2C6FC7C5}"/>
    <hyperlink ref="I583" r:id="rId654" xr:uid="{02E7AE4C-DC5D-1449-A7E3-10B98C829830}"/>
    <hyperlink ref="I213" r:id="rId655" xr:uid="{9BE475F7-4840-774E-B0E3-646A7334351C}"/>
    <hyperlink ref="I197" r:id="rId656" xr:uid="{96B1CECD-AB0F-0045-93EB-900098A15E17}"/>
    <hyperlink ref="I484" r:id="rId657" xr:uid="{AAB860FC-F6BC-1D45-A2E7-45ECFA4E721F}"/>
    <hyperlink ref="I610" r:id="rId658" xr:uid="{BADE1718-481B-8F42-8CF2-6D3AB2D6F70C}"/>
    <hyperlink ref="I234" r:id="rId659" xr:uid="{A9373846-EF7C-F04F-9E7F-13056CA2C5AE}"/>
    <hyperlink ref="I48" r:id="rId660" xr:uid="{68654D8E-4649-524B-82EA-FE993FD59619}"/>
    <hyperlink ref="I377" r:id="rId661" xr:uid="{E0587F31-C4C1-6740-9EF3-5FB1903BB0C8}"/>
    <hyperlink ref="I378" r:id="rId662" xr:uid="{3E3CCC24-5C45-0447-A5A3-BC0EE27CBB88}"/>
    <hyperlink ref="I379" r:id="rId663" xr:uid="{9A49CF42-55D9-A04F-8CFD-3F161E3B9BCF}"/>
    <hyperlink ref="I380" r:id="rId664" xr:uid="{27212180-3741-154E-BEFD-8644D837D009}"/>
    <hyperlink ref="I554" r:id="rId665" xr:uid="{DB14DF09-BA4B-824A-82BB-9CCDE5372C3D}"/>
    <hyperlink ref="I540" r:id="rId666" display="https://youtu.be/AGEl9zM1hGI?si=1nG7a_6f3YY0FUh-" xr:uid="{D8EFFD9F-DC02-FE4F-BC5D-5A0811A932E8}"/>
    <hyperlink ref="I35" r:id="rId667" xr:uid="{5707A8F4-4720-7B48-9C54-2B1CC34C18E4}"/>
    <hyperlink ref="I36" r:id="rId668" xr:uid="{2A88911C-C833-C044-A2FC-682F817EF71C}"/>
    <hyperlink ref="I76" r:id="rId669" xr:uid="{DCDE9D5F-892A-C645-9AB8-7602241B4D98}"/>
    <hyperlink ref="I62" r:id="rId670" xr:uid="{A02FC733-3852-1A47-A58A-B074289A94B0}"/>
  </hyperlinks>
  <printOptions horizontalCentered="1"/>
  <pageMargins left="0.25" right="0.25" top="0.75" bottom="0.75" header="0.3" footer="0.3"/>
  <pageSetup scale="37" orientation="portrait"/>
  <headerFooter alignWithMargins="0"/>
  <drawing r:id="rId671"/>
  <legacyDrawing r:id="rId67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488"/>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3"/>
  <cols>
    <col min="1" max="1" width="41.5" style="42" customWidth="1"/>
    <col min="2" max="2" width="44.33203125" customWidth="1"/>
    <col min="3" max="3" width="38.6640625" style="2" customWidth="1"/>
    <col min="4" max="4" width="14.33203125" customWidth="1"/>
    <col min="5" max="5" width="18.1640625" style="33" customWidth="1"/>
    <col min="6" max="6" width="16.33203125" style="2" customWidth="1"/>
    <col min="7" max="7" width="21.5" style="33" customWidth="1"/>
    <col min="8" max="8" width="68" style="33" customWidth="1"/>
    <col min="9" max="9" width="11.83203125" style="280" customWidth="1"/>
    <col min="10" max="12" width="11.83203125" customWidth="1"/>
    <col min="14" max="14" width="14.6640625" customWidth="1"/>
    <col min="15" max="15" width="13.83203125" customWidth="1"/>
  </cols>
  <sheetData>
    <row r="1" spans="1:21" s="1" customFormat="1" ht="40.75" customHeight="1">
      <c r="A1" s="42" t="s">
        <v>3203</v>
      </c>
      <c r="B1" s="413" t="s">
        <v>87</v>
      </c>
      <c r="C1" s="414"/>
      <c r="E1" s="44"/>
      <c r="F1" s="25"/>
      <c r="G1" s="177"/>
      <c r="I1" s="31"/>
      <c r="U1"/>
    </row>
    <row r="2" spans="1:21" ht="16.75" customHeight="1">
      <c r="B2" s="68"/>
      <c r="F2" s="17"/>
      <c r="G2" s="178"/>
      <c r="H2" s="1"/>
      <c r="I2" s="31"/>
      <c r="U2" s="3"/>
    </row>
    <row r="3" spans="1:21" ht="14" thickBot="1">
      <c r="A3" s="43" t="s">
        <v>3</v>
      </c>
      <c r="B3" s="82" t="s">
        <v>937</v>
      </c>
      <c r="H3" s="352" t="s">
        <v>2336</v>
      </c>
      <c r="I3" s="31"/>
      <c r="U3" s="3"/>
    </row>
    <row r="4" spans="1:21">
      <c r="A4" s="43" t="s">
        <v>1363</v>
      </c>
      <c r="B4" s="188" t="s">
        <v>85</v>
      </c>
      <c r="H4" s="353" t="s">
        <v>2942</v>
      </c>
      <c r="I4" s="403" t="s">
        <v>2331</v>
      </c>
      <c r="U4" s="3"/>
    </row>
    <row r="5" spans="1:21" ht="16">
      <c r="A5" s="43" t="s">
        <v>5</v>
      </c>
      <c r="B5" s="83" t="s">
        <v>6</v>
      </c>
      <c r="F5" s="15"/>
      <c r="H5" s="354" t="s">
        <v>2333</v>
      </c>
      <c r="I5" s="356" t="s">
        <v>2331</v>
      </c>
      <c r="U5" s="3"/>
    </row>
    <row r="6" spans="1:21" ht="16">
      <c r="A6" s="43" t="s">
        <v>1364</v>
      </c>
      <c r="B6" s="189" t="s">
        <v>1365</v>
      </c>
      <c r="F6" s="15"/>
      <c r="H6" s="354" t="s">
        <v>2334</v>
      </c>
      <c r="I6" s="357" t="s">
        <v>2331</v>
      </c>
      <c r="U6" s="3"/>
    </row>
    <row r="7" spans="1:21" ht="23" customHeight="1" thickBot="1">
      <c r="B7" s="155" t="s">
        <v>1420</v>
      </c>
      <c r="F7" s="15"/>
      <c r="H7" s="354" t="s">
        <v>2332</v>
      </c>
      <c r="I7" s="356" t="s">
        <v>2331</v>
      </c>
      <c r="U7" s="3"/>
    </row>
    <row r="8" spans="1:21" ht="17" thickBot="1">
      <c r="A8" s="155"/>
      <c r="B8" s="286" t="s">
        <v>1955</v>
      </c>
      <c r="C8" s="114"/>
      <c r="F8" s="15"/>
      <c r="H8" s="354" t="s">
        <v>2335</v>
      </c>
      <c r="I8" s="357" t="s">
        <v>2331</v>
      </c>
      <c r="U8" s="3"/>
    </row>
    <row r="9" spans="1:21" ht="16">
      <c r="B9" s="104" t="s">
        <v>1370</v>
      </c>
      <c r="C9" s="122"/>
      <c r="F9" s="15"/>
      <c r="H9" s="354" t="s">
        <v>2337</v>
      </c>
      <c r="I9" s="356" t="s">
        <v>2331</v>
      </c>
      <c r="U9" s="3"/>
    </row>
    <row r="10" spans="1:21" ht="17" thickBot="1">
      <c r="B10" s="104" t="s">
        <v>3199</v>
      </c>
      <c r="C10" s="67"/>
      <c r="F10" s="15"/>
      <c r="H10" s="355" t="s">
        <v>2394</v>
      </c>
      <c r="I10" s="421" t="s">
        <v>2331</v>
      </c>
      <c r="U10" s="3"/>
    </row>
    <row r="11" spans="1:21" ht="14" thickBot="1">
      <c r="B11" s="104" t="s">
        <v>3200</v>
      </c>
      <c r="C11" s="81"/>
      <c r="H11" s="42"/>
      <c r="I11" s="19"/>
      <c r="U11" s="3"/>
    </row>
    <row r="12" spans="1:21" ht="17" thickBot="1">
      <c r="A12" s="42" t="s">
        <v>865</v>
      </c>
      <c r="B12" s="190" t="s">
        <v>1384</v>
      </c>
      <c r="C12" s="191"/>
      <c r="H12" s="349" t="s">
        <v>2303</v>
      </c>
      <c r="I12" s="347"/>
      <c r="U12" s="3"/>
    </row>
    <row r="13" spans="1:21" ht="21" customHeight="1" thickBot="1">
      <c r="B13" s="196" t="s">
        <v>1954</v>
      </c>
      <c r="C13" s="197"/>
      <c r="H13" s="346" t="s">
        <v>2302</v>
      </c>
      <c r="I13" s="347"/>
      <c r="U13" s="3"/>
    </row>
    <row r="14" spans="1:21" ht="27" customHeight="1" thickBot="1">
      <c r="A14" s="66"/>
      <c r="B14" s="6"/>
      <c r="C14" s="6"/>
      <c r="E14" s="34"/>
      <c r="F14" s="6"/>
      <c r="G14" s="34"/>
      <c r="H14"/>
      <c r="U14" s="3"/>
    </row>
    <row r="15" spans="1:21" s="4" customFormat="1" ht="27" customHeight="1" thickBot="1">
      <c r="A15" s="159" t="s">
        <v>14</v>
      </c>
      <c r="B15" s="71" t="s">
        <v>15</v>
      </c>
      <c r="C15" s="70" t="s">
        <v>16</v>
      </c>
      <c r="D15" s="282" t="s">
        <v>3119</v>
      </c>
      <c r="E15" s="73" t="s">
        <v>7</v>
      </c>
      <c r="F15" s="72" t="s">
        <v>17</v>
      </c>
      <c r="G15" s="73" t="s">
        <v>18</v>
      </c>
      <c r="H15" s="72" t="s">
        <v>598</v>
      </c>
      <c r="I15" s="312" t="s">
        <v>9</v>
      </c>
      <c r="J15" s="167" t="s">
        <v>52</v>
      </c>
      <c r="K15" s="95" t="s">
        <v>82</v>
      </c>
      <c r="L15" s="96" t="s">
        <v>83</v>
      </c>
      <c r="M15" s="129"/>
      <c r="U15" s="3"/>
    </row>
    <row r="16" spans="1:21">
      <c r="A16" s="420">
        <v>1349</v>
      </c>
      <c r="B16" s="101" t="s">
        <v>3015</v>
      </c>
      <c r="C16" s="102" t="s">
        <v>660</v>
      </c>
      <c r="D16" s="243">
        <v>156000</v>
      </c>
      <c r="E16" s="237" t="s">
        <v>115</v>
      </c>
      <c r="F16" s="87" t="s">
        <v>25</v>
      </c>
      <c r="G16" s="87" t="s">
        <v>49</v>
      </c>
      <c r="H16" s="60" t="s">
        <v>1959</v>
      </c>
      <c r="I16" s="24" t="s">
        <v>10</v>
      </c>
      <c r="J16" s="242">
        <f>D16/3900</f>
        <v>40</v>
      </c>
      <c r="K16" s="98"/>
      <c r="L16" s="47">
        <f>D16*K16</f>
        <v>0</v>
      </c>
      <c r="M16" s="77"/>
    </row>
    <row r="17" spans="1:18">
      <c r="A17" s="214" t="s">
        <v>1625</v>
      </c>
      <c r="B17" s="108" t="s">
        <v>1670</v>
      </c>
      <c r="C17" s="102" t="s">
        <v>1669</v>
      </c>
      <c r="D17" s="244">
        <v>118000</v>
      </c>
      <c r="E17" s="87" t="s">
        <v>281</v>
      </c>
      <c r="F17" s="87" t="s">
        <v>107</v>
      </c>
      <c r="G17" s="87" t="s">
        <v>105</v>
      </c>
      <c r="H17" s="60" t="s">
        <v>863</v>
      </c>
      <c r="I17" s="275" t="s">
        <v>10</v>
      </c>
      <c r="J17" s="242">
        <f>D17/3900</f>
        <v>30.256410256410255</v>
      </c>
      <c r="K17" s="98"/>
      <c r="L17" s="47">
        <f>D17*K17</f>
        <v>0</v>
      </c>
      <c r="M17" s="77"/>
    </row>
    <row r="18" spans="1:18" ht="14" thickBot="1">
      <c r="A18" s="214" t="s">
        <v>1625</v>
      </c>
      <c r="B18" s="101" t="s">
        <v>1626</v>
      </c>
      <c r="C18" s="102" t="s">
        <v>1627</v>
      </c>
      <c r="D18" s="243">
        <v>122000</v>
      </c>
      <c r="E18" s="87" t="s">
        <v>281</v>
      </c>
      <c r="F18" s="87" t="s">
        <v>107</v>
      </c>
      <c r="G18" s="87" t="s">
        <v>105</v>
      </c>
      <c r="H18" s="60" t="s">
        <v>958</v>
      </c>
      <c r="I18" s="274" t="s">
        <v>10</v>
      </c>
      <c r="J18" s="242">
        <f>D18/3900</f>
        <v>31.282051282051281</v>
      </c>
      <c r="K18" s="98"/>
      <c r="L18" s="47">
        <f>D18*K18</f>
        <v>0</v>
      </c>
      <c r="M18" s="77"/>
    </row>
    <row r="19" spans="1:18" ht="14" thickBot="1">
      <c r="A19" s="217" t="s">
        <v>864</v>
      </c>
      <c r="B19" s="101" t="s">
        <v>1616</v>
      </c>
      <c r="C19" s="102" t="s">
        <v>1617</v>
      </c>
      <c r="D19" s="243">
        <v>122000</v>
      </c>
      <c r="E19" s="87" t="s">
        <v>115</v>
      </c>
      <c r="F19" s="87" t="s">
        <v>25</v>
      </c>
      <c r="G19" s="87" t="s">
        <v>49</v>
      </c>
      <c r="H19" s="60" t="s">
        <v>1618</v>
      </c>
      <c r="I19" s="273" t="s">
        <v>10</v>
      </c>
      <c r="J19" s="242">
        <f t="shared" ref="J19:J82" si="0">D19/3900</f>
        <v>31.282051282051281</v>
      </c>
      <c r="K19" s="98"/>
      <c r="L19" s="47">
        <f t="shared" ref="L19:L82" si="1">D19*K19</f>
        <v>0</v>
      </c>
      <c r="M19" s="77"/>
      <c r="N19" s="228" t="s">
        <v>2465</v>
      </c>
      <c r="O19" s="229">
        <f>L312</f>
        <v>0</v>
      </c>
      <c r="P19" s="3"/>
      <c r="Q19" s="3"/>
      <c r="R19" s="3"/>
    </row>
    <row r="20" spans="1:18">
      <c r="A20" s="217" t="s">
        <v>2504</v>
      </c>
      <c r="B20" s="101" t="s">
        <v>2735</v>
      </c>
      <c r="C20" s="102" t="s">
        <v>2490</v>
      </c>
      <c r="D20" s="245">
        <v>132000</v>
      </c>
      <c r="E20" s="87" t="s">
        <v>260</v>
      </c>
      <c r="F20" s="87" t="s">
        <v>24</v>
      </c>
      <c r="G20" s="87" t="s">
        <v>49</v>
      </c>
      <c r="H20" s="60" t="s">
        <v>2736</v>
      </c>
      <c r="I20" s="274" t="s">
        <v>10</v>
      </c>
      <c r="J20" s="242">
        <f t="shared" si="0"/>
        <v>33.846153846153847</v>
      </c>
      <c r="K20" s="98"/>
      <c r="L20" s="47">
        <f t="shared" si="1"/>
        <v>0</v>
      </c>
      <c r="M20" s="77"/>
      <c r="N20" s="395"/>
      <c r="O20" s="396"/>
      <c r="P20" s="3"/>
      <c r="Q20" s="3"/>
      <c r="R20" s="3"/>
    </row>
    <row r="21" spans="1:18">
      <c r="A21" s="217" t="s">
        <v>2959</v>
      </c>
      <c r="B21" s="101" t="s">
        <v>2960</v>
      </c>
      <c r="C21" s="102" t="s">
        <v>477</v>
      </c>
      <c r="D21" s="245">
        <v>99000</v>
      </c>
      <c r="E21" s="87" t="s">
        <v>2954</v>
      </c>
      <c r="F21" s="87" t="s">
        <v>31</v>
      </c>
      <c r="G21" s="87" t="s">
        <v>49</v>
      </c>
      <c r="H21" s="60" t="s">
        <v>2819</v>
      </c>
      <c r="I21" s="89" t="s">
        <v>10</v>
      </c>
      <c r="J21" s="242">
        <f t="shared" si="0"/>
        <v>25.384615384615383</v>
      </c>
      <c r="K21" s="98"/>
      <c r="L21" s="47">
        <f t="shared" si="1"/>
        <v>0</v>
      </c>
    </row>
    <row r="22" spans="1:18">
      <c r="A22" s="215" t="s">
        <v>1605</v>
      </c>
      <c r="B22" s="101" t="s">
        <v>2171</v>
      </c>
      <c r="C22" s="102" t="s">
        <v>477</v>
      </c>
      <c r="D22" s="244">
        <v>148000</v>
      </c>
      <c r="E22" s="87" t="s">
        <v>121</v>
      </c>
      <c r="F22" s="87" t="s">
        <v>8</v>
      </c>
      <c r="G22" s="87" t="s">
        <v>1078</v>
      </c>
      <c r="H22" s="60" t="s">
        <v>2172</v>
      </c>
      <c r="I22" s="273" t="s">
        <v>10</v>
      </c>
      <c r="J22" s="242">
        <f t="shared" si="0"/>
        <v>37.948717948717949</v>
      </c>
      <c r="K22" s="98"/>
      <c r="L22" s="47">
        <f t="shared" si="1"/>
        <v>0</v>
      </c>
      <c r="M22" s="116"/>
      <c r="N22" s="116"/>
    </row>
    <row r="23" spans="1:18">
      <c r="A23" s="214" t="s">
        <v>1202</v>
      </c>
      <c r="B23" s="108" t="s">
        <v>2509</v>
      </c>
      <c r="C23" s="102" t="s">
        <v>477</v>
      </c>
      <c r="D23" s="243">
        <v>112000</v>
      </c>
      <c r="E23" s="87" t="s">
        <v>130</v>
      </c>
      <c r="F23" s="87" t="s">
        <v>60</v>
      </c>
      <c r="G23" s="87" t="s">
        <v>1052</v>
      </c>
      <c r="H23" s="60" t="s">
        <v>1893</v>
      </c>
      <c r="I23" s="89" t="s">
        <v>10</v>
      </c>
      <c r="J23" s="242">
        <f t="shared" si="0"/>
        <v>28.717948717948719</v>
      </c>
      <c r="K23" s="98"/>
      <c r="L23" s="47">
        <f t="shared" si="1"/>
        <v>0</v>
      </c>
      <c r="M23" s="116"/>
      <c r="N23" s="116"/>
    </row>
    <row r="24" spans="1:18">
      <c r="A24" s="215" t="s">
        <v>749</v>
      </c>
      <c r="B24" s="156" t="s">
        <v>1502</v>
      </c>
      <c r="C24" s="157" t="s">
        <v>1798</v>
      </c>
      <c r="D24" s="244">
        <v>158000</v>
      </c>
      <c r="E24" s="237" t="s">
        <v>144</v>
      </c>
      <c r="F24" s="264" t="s">
        <v>60</v>
      </c>
      <c r="G24" s="87" t="s">
        <v>1052</v>
      </c>
      <c r="H24" s="401" t="s">
        <v>1660</v>
      </c>
      <c r="I24" s="274" t="s">
        <v>10</v>
      </c>
      <c r="J24" s="242">
        <f t="shared" si="0"/>
        <v>40.512820512820511</v>
      </c>
      <c r="K24" s="98"/>
      <c r="L24" s="47">
        <f t="shared" si="1"/>
        <v>0</v>
      </c>
      <c r="M24" s="116"/>
      <c r="N24" s="116"/>
    </row>
    <row r="25" spans="1:18">
      <c r="A25" s="215" t="s">
        <v>2737</v>
      </c>
      <c r="B25" s="108" t="s">
        <v>2738</v>
      </c>
      <c r="C25" s="157" t="s">
        <v>477</v>
      </c>
      <c r="D25" s="243">
        <v>116000</v>
      </c>
      <c r="E25" s="87" t="s">
        <v>352</v>
      </c>
      <c r="F25" s="87" t="s">
        <v>23</v>
      </c>
      <c r="G25" s="87" t="s">
        <v>49</v>
      </c>
      <c r="H25" s="60" t="s">
        <v>1959</v>
      </c>
      <c r="I25" s="274" t="s">
        <v>10</v>
      </c>
      <c r="J25" s="242">
        <f t="shared" si="0"/>
        <v>29.743589743589745</v>
      </c>
      <c r="K25" s="98"/>
      <c r="L25" s="47">
        <f t="shared" si="1"/>
        <v>0</v>
      </c>
      <c r="M25" s="116"/>
      <c r="N25" s="116"/>
    </row>
    <row r="26" spans="1:18">
      <c r="A26" s="217" t="s">
        <v>1111</v>
      </c>
      <c r="B26" s="103" t="s">
        <v>2326</v>
      </c>
      <c r="C26" s="102" t="s">
        <v>2327</v>
      </c>
      <c r="D26" s="243">
        <v>122000</v>
      </c>
      <c r="E26" s="87" t="s">
        <v>115</v>
      </c>
      <c r="F26" s="87" t="s">
        <v>21</v>
      </c>
      <c r="G26" s="87" t="s">
        <v>36</v>
      </c>
      <c r="H26" s="60" t="s">
        <v>2328</v>
      </c>
      <c r="I26" s="273" t="s">
        <v>10</v>
      </c>
      <c r="J26" s="242">
        <f t="shared" si="0"/>
        <v>31.282051282051281</v>
      </c>
      <c r="K26" s="98"/>
      <c r="L26" s="47">
        <f t="shared" si="1"/>
        <v>0</v>
      </c>
      <c r="M26" s="116"/>
      <c r="N26" s="116"/>
    </row>
    <row r="27" spans="1:18">
      <c r="A27" s="214" t="s">
        <v>1976</v>
      </c>
      <c r="B27" s="108" t="s">
        <v>694</v>
      </c>
      <c r="C27" s="102" t="s">
        <v>481</v>
      </c>
      <c r="D27" s="244">
        <v>42000</v>
      </c>
      <c r="E27" s="87" t="s">
        <v>323</v>
      </c>
      <c r="F27" s="234" t="s">
        <v>695</v>
      </c>
      <c r="G27" s="87" t="s">
        <v>49</v>
      </c>
      <c r="H27" s="60" t="s">
        <v>696</v>
      </c>
      <c r="I27" s="275" t="s">
        <v>10</v>
      </c>
      <c r="J27" s="242">
        <f t="shared" si="0"/>
        <v>10.76923076923077</v>
      </c>
      <c r="K27" s="98"/>
      <c r="L27" s="47">
        <f t="shared" si="1"/>
        <v>0</v>
      </c>
      <c r="M27" s="116"/>
      <c r="N27" s="116"/>
    </row>
    <row r="28" spans="1:18">
      <c r="A28" s="217" t="s">
        <v>2511</v>
      </c>
      <c r="B28" s="103" t="s">
        <v>2512</v>
      </c>
      <c r="C28" s="388" t="s">
        <v>3196</v>
      </c>
      <c r="D28" s="244">
        <v>129000</v>
      </c>
      <c r="E28" s="87" t="s">
        <v>281</v>
      </c>
      <c r="F28" s="87" t="s">
        <v>29</v>
      </c>
      <c r="G28" s="87" t="s">
        <v>49</v>
      </c>
      <c r="H28" s="60" t="s">
        <v>2739</v>
      </c>
      <c r="I28" s="274" t="s">
        <v>10</v>
      </c>
      <c r="J28" s="242">
        <f t="shared" si="0"/>
        <v>33.07692307692308</v>
      </c>
      <c r="K28" s="98"/>
      <c r="L28" s="47">
        <f t="shared" si="1"/>
        <v>0</v>
      </c>
      <c r="M28" s="116"/>
      <c r="N28" s="116"/>
    </row>
    <row r="29" spans="1:18">
      <c r="A29" s="217" t="s">
        <v>2511</v>
      </c>
      <c r="B29" s="103" t="s">
        <v>2514</v>
      </c>
      <c r="C29" s="102" t="s">
        <v>3197</v>
      </c>
      <c r="D29" s="243">
        <v>136000</v>
      </c>
      <c r="E29" s="87" t="s">
        <v>281</v>
      </c>
      <c r="F29" s="87" t="s">
        <v>29</v>
      </c>
      <c r="G29" s="87" t="s">
        <v>67</v>
      </c>
      <c r="H29" s="60" t="s">
        <v>2515</v>
      </c>
      <c r="I29" s="274" t="s">
        <v>10</v>
      </c>
      <c r="J29" s="242">
        <f t="shared" si="0"/>
        <v>34.871794871794869</v>
      </c>
      <c r="K29" s="98"/>
      <c r="L29" s="47">
        <f t="shared" si="1"/>
        <v>0</v>
      </c>
    </row>
    <row r="30" spans="1:18" ht="15" customHeight="1">
      <c r="A30" s="217" t="s">
        <v>2511</v>
      </c>
      <c r="B30" s="137" t="s">
        <v>2516</v>
      </c>
      <c r="C30" s="388" t="s">
        <v>3072</v>
      </c>
      <c r="D30" s="244">
        <v>169000</v>
      </c>
      <c r="E30" s="87" t="s">
        <v>281</v>
      </c>
      <c r="F30" s="87" t="s">
        <v>29</v>
      </c>
      <c r="G30" s="87" t="s">
        <v>49</v>
      </c>
      <c r="H30" s="60" t="s">
        <v>2740</v>
      </c>
      <c r="I30" s="274" t="s">
        <v>10</v>
      </c>
      <c r="J30" s="242">
        <f t="shared" si="0"/>
        <v>43.333333333333336</v>
      </c>
      <c r="K30" s="98"/>
      <c r="L30" s="47">
        <f t="shared" si="1"/>
        <v>0</v>
      </c>
      <c r="M30" s="116"/>
      <c r="N30" s="116"/>
    </row>
    <row r="31" spans="1:18">
      <c r="A31" s="217" t="s">
        <v>826</v>
      </c>
      <c r="B31" s="101" t="s">
        <v>2300</v>
      </c>
      <c r="C31" s="102" t="s">
        <v>2068</v>
      </c>
      <c r="D31" s="244">
        <v>124000</v>
      </c>
      <c r="E31" s="87" t="s">
        <v>104</v>
      </c>
      <c r="F31" s="87" t="s">
        <v>23</v>
      </c>
      <c r="G31" s="87" t="s">
        <v>49</v>
      </c>
      <c r="H31" s="60" t="s">
        <v>2301</v>
      </c>
      <c r="I31" s="274" t="s">
        <v>10</v>
      </c>
      <c r="J31" s="242">
        <f t="shared" si="0"/>
        <v>31.794871794871796</v>
      </c>
      <c r="K31" s="98"/>
      <c r="L31" s="47">
        <f t="shared" si="1"/>
        <v>0</v>
      </c>
    </row>
    <row r="32" spans="1:18">
      <c r="A32" s="213" t="s">
        <v>88</v>
      </c>
      <c r="B32" s="103" t="s">
        <v>611</v>
      </c>
      <c r="C32" s="102" t="s">
        <v>477</v>
      </c>
      <c r="D32" s="244">
        <v>92000</v>
      </c>
      <c r="E32" s="87" t="s">
        <v>281</v>
      </c>
      <c r="F32" s="87" t="s">
        <v>22</v>
      </c>
      <c r="G32" s="87" t="s">
        <v>75</v>
      </c>
      <c r="H32" s="60" t="s">
        <v>612</v>
      </c>
      <c r="I32" s="274" t="s">
        <v>10</v>
      </c>
      <c r="J32" s="242">
        <f t="shared" si="0"/>
        <v>23.589743589743591</v>
      </c>
      <c r="K32" s="98"/>
      <c r="L32" s="47">
        <f t="shared" si="1"/>
        <v>0</v>
      </c>
    </row>
    <row r="33" spans="1:14">
      <c r="A33" s="215" t="s">
        <v>2046</v>
      </c>
      <c r="B33" s="108" t="s">
        <v>2193</v>
      </c>
      <c r="C33" s="102" t="s">
        <v>660</v>
      </c>
      <c r="D33" s="247">
        <v>144000</v>
      </c>
      <c r="E33" s="87" t="s">
        <v>717</v>
      </c>
      <c r="F33" s="87" t="s">
        <v>98</v>
      </c>
      <c r="G33" s="87" t="s">
        <v>49</v>
      </c>
      <c r="H33" s="60" t="s">
        <v>2194</v>
      </c>
      <c r="I33" s="273" t="s">
        <v>10</v>
      </c>
      <c r="J33" s="242">
        <f t="shared" si="0"/>
        <v>36.92307692307692</v>
      </c>
      <c r="K33" s="98"/>
      <c r="L33" s="47">
        <f t="shared" si="1"/>
        <v>0</v>
      </c>
      <c r="M33" s="116"/>
      <c r="N33" s="116"/>
    </row>
    <row r="34" spans="1:14">
      <c r="A34" s="366" t="s">
        <v>2521</v>
      </c>
      <c r="B34" s="108" t="s">
        <v>2522</v>
      </c>
      <c r="C34" s="102" t="s">
        <v>477</v>
      </c>
      <c r="D34" s="244">
        <v>119000</v>
      </c>
      <c r="E34" s="264" t="s">
        <v>352</v>
      </c>
      <c r="F34" s="87" t="s">
        <v>31</v>
      </c>
      <c r="G34" s="87" t="s">
        <v>1077</v>
      </c>
      <c r="H34" s="60" t="s">
        <v>2523</v>
      </c>
      <c r="I34" s="89" t="s">
        <v>10</v>
      </c>
      <c r="J34" s="242">
        <f t="shared" si="0"/>
        <v>30.512820512820515</v>
      </c>
      <c r="K34" s="98"/>
      <c r="L34" s="47">
        <f t="shared" si="1"/>
        <v>0</v>
      </c>
      <c r="M34" s="116"/>
      <c r="N34" s="116"/>
    </row>
    <row r="35" spans="1:14">
      <c r="A35" s="215" t="s">
        <v>1834</v>
      </c>
      <c r="B35" s="101" t="s">
        <v>1835</v>
      </c>
      <c r="C35" s="102" t="s">
        <v>484</v>
      </c>
      <c r="D35" s="243">
        <v>134000</v>
      </c>
      <c r="E35" s="87" t="s">
        <v>1802</v>
      </c>
      <c r="F35" s="87" t="s">
        <v>31</v>
      </c>
      <c r="G35" s="87" t="s">
        <v>1044</v>
      </c>
      <c r="H35" s="60" t="s">
        <v>1836</v>
      </c>
      <c r="I35" s="273" t="s">
        <v>10</v>
      </c>
      <c r="J35" s="242">
        <f t="shared" si="0"/>
        <v>34.358974358974358</v>
      </c>
      <c r="K35" s="98"/>
      <c r="L35" s="47">
        <f t="shared" si="1"/>
        <v>0</v>
      </c>
      <c r="M35" s="116"/>
      <c r="N35" s="116"/>
    </row>
    <row r="36" spans="1:14">
      <c r="A36" s="214" t="s">
        <v>1509</v>
      </c>
      <c r="B36" s="108" t="s">
        <v>1510</v>
      </c>
      <c r="C36" s="102" t="s">
        <v>477</v>
      </c>
      <c r="D36" s="243">
        <v>108000</v>
      </c>
      <c r="E36" s="87" t="s">
        <v>657</v>
      </c>
      <c r="F36" s="234" t="s">
        <v>24</v>
      </c>
      <c r="G36" s="87" t="s">
        <v>49</v>
      </c>
      <c r="H36" s="60" t="s">
        <v>1511</v>
      </c>
      <c r="I36" s="274" t="s">
        <v>10</v>
      </c>
      <c r="J36" s="242">
        <f t="shared" si="0"/>
        <v>27.692307692307693</v>
      </c>
      <c r="K36" s="98"/>
      <c r="L36" s="47">
        <f t="shared" si="1"/>
        <v>0</v>
      </c>
      <c r="M36" s="116"/>
      <c r="N36" s="116"/>
    </row>
    <row r="37" spans="1:14">
      <c r="A37" s="217" t="s">
        <v>2047</v>
      </c>
      <c r="B37" s="137" t="s">
        <v>2525</v>
      </c>
      <c r="C37" s="102" t="s">
        <v>3198</v>
      </c>
      <c r="D37" s="244">
        <v>109000</v>
      </c>
      <c r="E37" s="87" t="s">
        <v>281</v>
      </c>
      <c r="F37" s="234" t="s">
        <v>31</v>
      </c>
      <c r="G37" s="87" t="s">
        <v>1041</v>
      </c>
      <c r="H37" s="60" t="s">
        <v>2743</v>
      </c>
      <c r="I37" s="274" t="s">
        <v>10</v>
      </c>
      <c r="J37" s="242">
        <f t="shared" si="0"/>
        <v>27.948717948717949</v>
      </c>
      <c r="K37" s="98"/>
      <c r="L37" s="47">
        <f t="shared" si="1"/>
        <v>0</v>
      </c>
      <c r="M37" s="116"/>
      <c r="N37" s="116"/>
    </row>
    <row r="38" spans="1:14">
      <c r="A38" s="213" t="s">
        <v>2047</v>
      </c>
      <c r="B38" s="103" t="s">
        <v>2526</v>
      </c>
      <c r="C38" s="102" t="s">
        <v>2741</v>
      </c>
      <c r="D38" s="245">
        <v>126000</v>
      </c>
      <c r="E38" s="237" t="s">
        <v>281</v>
      </c>
      <c r="F38" s="87" t="s">
        <v>31</v>
      </c>
      <c r="G38" s="87" t="s">
        <v>1041</v>
      </c>
      <c r="H38" s="60" t="s">
        <v>2742</v>
      </c>
      <c r="I38" s="273" t="s">
        <v>10</v>
      </c>
      <c r="J38" s="242">
        <f t="shared" si="0"/>
        <v>32.307692307692307</v>
      </c>
      <c r="K38" s="98"/>
      <c r="L38" s="47">
        <f t="shared" si="1"/>
        <v>0</v>
      </c>
      <c r="M38" s="116"/>
      <c r="N38" s="116"/>
    </row>
    <row r="39" spans="1:14">
      <c r="A39" s="366" t="s">
        <v>1719</v>
      </c>
      <c r="B39" s="108" t="s">
        <v>1720</v>
      </c>
      <c r="C39" s="102" t="s">
        <v>477</v>
      </c>
      <c r="D39" s="244">
        <v>118000</v>
      </c>
      <c r="E39" s="264" t="s">
        <v>563</v>
      </c>
      <c r="F39" s="87" t="s">
        <v>30</v>
      </c>
      <c r="G39" s="87" t="s">
        <v>49</v>
      </c>
      <c r="H39" s="60" t="s">
        <v>1721</v>
      </c>
      <c r="I39" s="275" t="s">
        <v>10</v>
      </c>
      <c r="J39" s="242">
        <f t="shared" si="0"/>
        <v>30.256410256410255</v>
      </c>
      <c r="K39" s="98"/>
      <c r="L39" s="47">
        <f t="shared" si="1"/>
        <v>0</v>
      </c>
      <c r="M39" s="116"/>
      <c r="N39" s="116"/>
    </row>
    <row r="40" spans="1:14">
      <c r="A40" s="216" t="s">
        <v>2527</v>
      </c>
      <c r="B40" s="101" t="s">
        <v>2744</v>
      </c>
      <c r="C40" s="102" t="s">
        <v>679</v>
      </c>
      <c r="D40" s="245">
        <v>109000</v>
      </c>
      <c r="E40" s="237" t="s">
        <v>339</v>
      </c>
      <c r="F40" s="87" t="s">
        <v>2529</v>
      </c>
      <c r="G40" s="87" t="s">
        <v>222</v>
      </c>
      <c r="H40" s="60" t="s">
        <v>2745</v>
      </c>
      <c r="I40" s="273" t="s">
        <v>10</v>
      </c>
      <c r="J40" s="242">
        <f t="shared" si="0"/>
        <v>27.948717948717949</v>
      </c>
      <c r="K40" s="98"/>
      <c r="L40" s="47">
        <f t="shared" si="1"/>
        <v>0</v>
      </c>
      <c r="M40" s="116"/>
      <c r="N40" s="116"/>
    </row>
    <row r="41" spans="1:14">
      <c r="A41" s="215" t="s">
        <v>1744</v>
      </c>
      <c r="B41" s="101" t="s">
        <v>1745</v>
      </c>
      <c r="C41" s="148" t="s">
        <v>484</v>
      </c>
      <c r="D41" s="244">
        <v>109000</v>
      </c>
      <c r="E41" s="87" t="s">
        <v>364</v>
      </c>
      <c r="F41" s="87" t="s">
        <v>23</v>
      </c>
      <c r="G41" s="87" t="s">
        <v>1041</v>
      </c>
      <c r="H41" s="60" t="s">
        <v>544</v>
      </c>
      <c r="I41" s="273" t="s">
        <v>10</v>
      </c>
      <c r="J41" s="242">
        <f t="shared" si="0"/>
        <v>27.948717948717949</v>
      </c>
      <c r="K41" s="98"/>
      <c r="L41" s="47">
        <f t="shared" si="1"/>
        <v>0</v>
      </c>
      <c r="M41" s="116"/>
      <c r="N41" s="116"/>
    </row>
    <row r="42" spans="1:14">
      <c r="A42" s="215" t="s">
        <v>3109</v>
      </c>
      <c r="B42" s="108" t="s">
        <v>3110</v>
      </c>
      <c r="C42" s="102" t="s">
        <v>477</v>
      </c>
      <c r="D42" s="244">
        <v>134000</v>
      </c>
      <c r="E42" s="87" t="s">
        <v>3111</v>
      </c>
      <c r="F42" s="87" t="s">
        <v>58</v>
      </c>
      <c r="G42" s="87" t="s">
        <v>49</v>
      </c>
      <c r="H42" s="60" t="s">
        <v>3112</v>
      </c>
      <c r="I42" s="89" t="s">
        <v>10</v>
      </c>
      <c r="J42" s="242">
        <f t="shared" si="0"/>
        <v>34.358974358974358</v>
      </c>
      <c r="K42" s="98"/>
      <c r="L42" s="47">
        <f t="shared" si="1"/>
        <v>0</v>
      </c>
      <c r="M42" s="116"/>
      <c r="N42" s="116"/>
    </row>
    <row r="43" spans="1:14">
      <c r="A43" s="214" t="s">
        <v>1343</v>
      </c>
      <c r="B43" s="108" t="s">
        <v>1344</v>
      </c>
      <c r="C43" s="157" t="s">
        <v>477</v>
      </c>
      <c r="D43" s="244">
        <v>116000</v>
      </c>
      <c r="E43" s="87" t="s">
        <v>252</v>
      </c>
      <c r="F43" s="87" t="s">
        <v>25</v>
      </c>
      <c r="G43" s="87" t="s">
        <v>49</v>
      </c>
      <c r="H43" s="60" t="s">
        <v>1345</v>
      </c>
      <c r="I43" s="274" t="s">
        <v>10</v>
      </c>
      <c r="J43" s="242">
        <f t="shared" si="0"/>
        <v>29.743589743589745</v>
      </c>
      <c r="K43" s="98"/>
      <c r="L43" s="47">
        <f t="shared" si="1"/>
        <v>0</v>
      </c>
      <c r="M43" s="116"/>
      <c r="N43" s="116"/>
    </row>
    <row r="44" spans="1:14">
      <c r="A44" s="218" t="s">
        <v>1739</v>
      </c>
      <c r="B44" s="101" t="s">
        <v>1740</v>
      </c>
      <c r="C44" s="102" t="s">
        <v>484</v>
      </c>
      <c r="D44" s="243">
        <v>124000</v>
      </c>
      <c r="E44" s="237" t="s">
        <v>1235</v>
      </c>
      <c r="F44" s="87" t="s">
        <v>56</v>
      </c>
      <c r="G44" s="87" t="s">
        <v>49</v>
      </c>
      <c r="H44" s="60" t="s">
        <v>1741</v>
      </c>
      <c r="I44" s="273" t="s">
        <v>10</v>
      </c>
      <c r="J44" s="242">
        <f t="shared" si="0"/>
        <v>31.794871794871796</v>
      </c>
      <c r="K44" s="98"/>
      <c r="L44" s="47">
        <f t="shared" si="1"/>
        <v>0</v>
      </c>
      <c r="M44" s="116"/>
      <c r="N44" s="116"/>
    </row>
    <row r="45" spans="1:14">
      <c r="A45" s="215" t="s">
        <v>1739</v>
      </c>
      <c r="B45" s="108" t="s">
        <v>1742</v>
      </c>
      <c r="C45" s="102" t="s">
        <v>477</v>
      </c>
      <c r="D45" s="244">
        <v>114000</v>
      </c>
      <c r="E45" s="87" t="s">
        <v>1235</v>
      </c>
      <c r="F45" s="234" t="s">
        <v>56</v>
      </c>
      <c r="G45" s="87" t="s">
        <v>49</v>
      </c>
      <c r="H45" s="60" t="s">
        <v>1743</v>
      </c>
      <c r="I45" s="274" t="s">
        <v>10</v>
      </c>
      <c r="J45" s="242">
        <f t="shared" si="0"/>
        <v>29.23076923076923</v>
      </c>
      <c r="K45" s="98"/>
      <c r="L45" s="47">
        <f t="shared" si="1"/>
        <v>0</v>
      </c>
      <c r="M45" s="116"/>
      <c r="N45" s="116"/>
    </row>
    <row r="46" spans="1:14">
      <c r="A46" s="215" t="s">
        <v>1185</v>
      </c>
      <c r="B46" s="101" t="s">
        <v>1184</v>
      </c>
      <c r="C46" s="102" t="s">
        <v>1186</v>
      </c>
      <c r="D46" s="243">
        <v>44000</v>
      </c>
      <c r="E46" s="87" t="s">
        <v>356</v>
      </c>
      <c r="F46" s="87" t="s">
        <v>21</v>
      </c>
      <c r="G46" s="87" t="s">
        <v>75</v>
      </c>
      <c r="H46" s="60" t="s">
        <v>1187</v>
      </c>
      <c r="I46" s="273" t="s">
        <v>10</v>
      </c>
      <c r="J46" s="242">
        <f t="shared" si="0"/>
        <v>11.282051282051283</v>
      </c>
      <c r="K46" s="98"/>
      <c r="L46" s="47">
        <f t="shared" si="1"/>
        <v>0</v>
      </c>
      <c r="M46" s="116"/>
      <c r="N46" s="116"/>
    </row>
    <row r="47" spans="1:14">
      <c r="A47" s="215" t="s">
        <v>2343</v>
      </c>
      <c r="B47" s="101" t="s">
        <v>2344</v>
      </c>
      <c r="C47" s="102" t="s">
        <v>477</v>
      </c>
      <c r="D47" s="244">
        <v>114000</v>
      </c>
      <c r="E47" s="87" t="s">
        <v>352</v>
      </c>
      <c r="F47" s="87" t="s">
        <v>23</v>
      </c>
      <c r="G47" s="87" t="s">
        <v>49</v>
      </c>
      <c r="H47" s="60" t="s">
        <v>842</v>
      </c>
      <c r="I47" s="89" t="s">
        <v>10</v>
      </c>
      <c r="J47" s="242">
        <f t="shared" si="0"/>
        <v>29.23076923076923</v>
      </c>
      <c r="K47" s="98"/>
      <c r="L47" s="47">
        <f t="shared" si="1"/>
        <v>0</v>
      </c>
      <c r="M47" s="116"/>
      <c r="N47" s="116"/>
    </row>
    <row r="48" spans="1:14">
      <c r="A48" s="214" t="s">
        <v>2746</v>
      </c>
      <c r="B48" s="108" t="s">
        <v>2898</v>
      </c>
      <c r="C48" s="102" t="s">
        <v>477</v>
      </c>
      <c r="D48" s="247">
        <v>109000</v>
      </c>
      <c r="E48" s="87" t="s">
        <v>339</v>
      </c>
      <c r="F48" s="87" t="s">
        <v>30</v>
      </c>
      <c r="G48" s="87" t="s">
        <v>1077</v>
      </c>
      <c r="H48" s="60" t="s">
        <v>2899</v>
      </c>
      <c r="I48" s="89" t="s">
        <v>10</v>
      </c>
      <c r="J48" s="242">
        <f t="shared" si="0"/>
        <v>27.948717948717949</v>
      </c>
      <c r="K48" s="98"/>
      <c r="L48" s="47">
        <f t="shared" si="1"/>
        <v>0</v>
      </c>
      <c r="M48" s="116"/>
      <c r="N48" s="116"/>
    </row>
    <row r="49" spans="1:14">
      <c r="A49" s="214" t="s">
        <v>713</v>
      </c>
      <c r="B49" s="101" t="s">
        <v>714</v>
      </c>
      <c r="C49" s="102" t="s">
        <v>755</v>
      </c>
      <c r="D49" s="244">
        <v>108000</v>
      </c>
      <c r="E49" s="87" t="s">
        <v>692</v>
      </c>
      <c r="F49" s="87" t="s">
        <v>31</v>
      </c>
      <c r="G49" s="87" t="s">
        <v>49</v>
      </c>
      <c r="H49" s="60" t="s">
        <v>642</v>
      </c>
      <c r="I49" s="274" t="s">
        <v>10</v>
      </c>
      <c r="J49" s="242">
        <f t="shared" si="0"/>
        <v>27.692307692307693</v>
      </c>
      <c r="K49" s="98"/>
      <c r="L49" s="47">
        <f t="shared" si="1"/>
        <v>0</v>
      </c>
      <c r="M49" s="116"/>
      <c r="N49" s="116"/>
    </row>
    <row r="50" spans="1:14">
      <c r="A50" s="262" t="s">
        <v>713</v>
      </c>
      <c r="B50" s="108" t="s">
        <v>1011</v>
      </c>
      <c r="C50" s="102" t="s">
        <v>1046</v>
      </c>
      <c r="D50" s="244">
        <v>114000</v>
      </c>
      <c r="E50" s="264" t="s">
        <v>490</v>
      </c>
      <c r="F50" s="87" t="s">
        <v>31</v>
      </c>
      <c r="G50" s="87" t="s">
        <v>49</v>
      </c>
      <c r="H50" s="60" t="s">
        <v>650</v>
      </c>
      <c r="I50" s="275" t="s">
        <v>10</v>
      </c>
      <c r="J50" s="242">
        <f t="shared" si="0"/>
        <v>29.23076923076923</v>
      </c>
      <c r="K50" s="98"/>
      <c r="L50" s="47">
        <f t="shared" si="1"/>
        <v>0</v>
      </c>
      <c r="M50" s="116"/>
      <c r="N50" s="116"/>
    </row>
    <row r="51" spans="1:14">
      <c r="A51" s="214" t="s">
        <v>607</v>
      </c>
      <c r="B51" s="108" t="s">
        <v>2749</v>
      </c>
      <c r="C51" s="102" t="s">
        <v>2750</v>
      </c>
      <c r="D51" s="247">
        <v>119000</v>
      </c>
      <c r="E51" s="87" t="s">
        <v>281</v>
      </c>
      <c r="F51" s="234" t="s">
        <v>31</v>
      </c>
      <c r="G51" s="87" t="s">
        <v>49</v>
      </c>
      <c r="H51" s="60" t="s">
        <v>2568</v>
      </c>
      <c r="I51" s="274" t="s">
        <v>10</v>
      </c>
      <c r="J51" s="242">
        <f t="shared" si="0"/>
        <v>30.512820512820515</v>
      </c>
      <c r="K51" s="98"/>
      <c r="L51" s="47">
        <f t="shared" si="1"/>
        <v>0</v>
      </c>
      <c r="M51" s="116"/>
      <c r="N51" s="116"/>
    </row>
    <row r="52" spans="1:14">
      <c r="A52" s="217" t="s">
        <v>607</v>
      </c>
      <c r="B52" s="103" t="s">
        <v>608</v>
      </c>
      <c r="C52" s="102" t="s">
        <v>1699</v>
      </c>
      <c r="D52" s="244">
        <v>154000</v>
      </c>
      <c r="E52" s="87" t="s">
        <v>281</v>
      </c>
      <c r="F52" s="87" t="s">
        <v>31</v>
      </c>
      <c r="G52" s="87" t="s">
        <v>49</v>
      </c>
      <c r="H52" s="60" t="s">
        <v>1482</v>
      </c>
      <c r="I52" s="274" t="s">
        <v>10</v>
      </c>
      <c r="J52" s="242">
        <f t="shared" si="0"/>
        <v>39.487179487179489</v>
      </c>
      <c r="K52" s="98"/>
      <c r="L52" s="47">
        <f t="shared" si="1"/>
        <v>0</v>
      </c>
      <c r="M52" s="116"/>
      <c r="N52" s="116"/>
    </row>
    <row r="53" spans="1:14">
      <c r="A53" s="214" t="s">
        <v>607</v>
      </c>
      <c r="B53" s="108" t="s">
        <v>2749</v>
      </c>
      <c r="C53" s="102" t="s">
        <v>2750</v>
      </c>
      <c r="D53" s="243">
        <v>126000</v>
      </c>
      <c r="E53" s="87" t="s">
        <v>281</v>
      </c>
      <c r="F53" s="87" t="s">
        <v>31</v>
      </c>
      <c r="G53" s="87" t="s">
        <v>49</v>
      </c>
      <c r="H53" s="60" t="s">
        <v>2568</v>
      </c>
      <c r="I53" s="274" t="s">
        <v>10</v>
      </c>
      <c r="J53" s="242">
        <f t="shared" si="0"/>
        <v>32.307692307692307</v>
      </c>
      <c r="K53" s="98"/>
      <c r="L53" s="47">
        <f t="shared" si="1"/>
        <v>0</v>
      </c>
      <c r="M53" s="116"/>
      <c r="N53" s="116"/>
    </row>
    <row r="54" spans="1:14">
      <c r="A54" s="214" t="s">
        <v>2751</v>
      </c>
      <c r="B54" s="101" t="s">
        <v>2752</v>
      </c>
      <c r="C54" s="102" t="s">
        <v>477</v>
      </c>
      <c r="D54" s="245">
        <v>99000</v>
      </c>
      <c r="E54" s="87" t="s">
        <v>339</v>
      </c>
      <c r="F54" s="87" t="s">
        <v>853</v>
      </c>
      <c r="G54" s="87" t="s">
        <v>49</v>
      </c>
      <c r="H54" s="60" t="s">
        <v>2753</v>
      </c>
      <c r="I54" s="273" t="s">
        <v>10</v>
      </c>
      <c r="J54" s="242">
        <f t="shared" si="0"/>
        <v>25.384615384615383</v>
      </c>
      <c r="K54" s="98"/>
      <c r="L54" s="47">
        <f t="shared" si="1"/>
        <v>0</v>
      </c>
      <c r="M54" s="116"/>
      <c r="N54" s="116"/>
    </row>
    <row r="55" spans="1:14">
      <c r="A55" s="215" t="s">
        <v>2539</v>
      </c>
      <c r="B55" s="108" t="s">
        <v>2540</v>
      </c>
      <c r="C55" s="157" t="s">
        <v>477</v>
      </c>
      <c r="D55" s="244">
        <v>118000</v>
      </c>
      <c r="E55" s="87" t="s">
        <v>352</v>
      </c>
      <c r="F55" s="87" t="s">
        <v>56</v>
      </c>
      <c r="G55" s="87" t="s">
        <v>49</v>
      </c>
      <c r="H55" s="60" t="s">
        <v>1435</v>
      </c>
      <c r="I55" s="89" t="s">
        <v>10</v>
      </c>
      <c r="J55" s="242">
        <f t="shared" si="0"/>
        <v>30.256410256410255</v>
      </c>
      <c r="K55" s="98"/>
      <c r="L55" s="47">
        <f t="shared" si="1"/>
        <v>0</v>
      </c>
      <c r="M55" s="116"/>
      <c r="N55" s="116"/>
    </row>
    <row r="56" spans="1:14">
      <c r="A56" s="214" t="s">
        <v>1068</v>
      </c>
      <c r="B56" s="101" t="s">
        <v>1069</v>
      </c>
      <c r="C56" s="102" t="s">
        <v>1070</v>
      </c>
      <c r="D56" s="243">
        <v>108000</v>
      </c>
      <c r="E56" s="87" t="s">
        <v>323</v>
      </c>
      <c r="F56" s="234" t="s">
        <v>69</v>
      </c>
      <c r="G56" s="87" t="s">
        <v>49</v>
      </c>
      <c r="H56" s="60" t="s">
        <v>1071</v>
      </c>
      <c r="I56" s="274" t="s">
        <v>10</v>
      </c>
      <c r="J56" s="242">
        <f t="shared" si="0"/>
        <v>27.692307692307693</v>
      </c>
      <c r="K56" s="98"/>
      <c r="L56" s="47">
        <f t="shared" si="1"/>
        <v>0</v>
      </c>
      <c r="M56" s="116"/>
      <c r="N56" s="116"/>
    </row>
    <row r="57" spans="1:14">
      <c r="A57" s="222" t="s">
        <v>1188</v>
      </c>
      <c r="B57" s="158" t="s">
        <v>1189</v>
      </c>
      <c r="C57" s="157" t="s">
        <v>2265</v>
      </c>
      <c r="D57" s="246">
        <v>48000</v>
      </c>
      <c r="E57" s="237" t="s">
        <v>356</v>
      </c>
      <c r="F57" s="237" t="s">
        <v>1190</v>
      </c>
      <c r="G57" s="237" t="s">
        <v>49</v>
      </c>
      <c r="H57" s="99" t="s">
        <v>1191</v>
      </c>
      <c r="I57" s="279" t="s">
        <v>10</v>
      </c>
      <c r="J57" s="242">
        <f t="shared" si="0"/>
        <v>12.307692307692308</v>
      </c>
      <c r="K57" s="98"/>
      <c r="L57" s="47">
        <f t="shared" si="1"/>
        <v>0</v>
      </c>
      <c r="M57" s="116"/>
      <c r="N57" s="116"/>
    </row>
    <row r="58" spans="1:14">
      <c r="A58" s="217" t="s">
        <v>1470</v>
      </c>
      <c r="B58" s="101" t="s">
        <v>1415</v>
      </c>
      <c r="C58" s="102" t="s">
        <v>477</v>
      </c>
      <c r="D58" s="247">
        <v>92000</v>
      </c>
      <c r="E58" s="87" t="s">
        <v>144</v>
      </c>
      <c r="F58" s="87" t="s">
        <v>1416</v>
      </c>
      <c r="G58" s="87" t="s">
        <v>49</v>
      </c>
      <c r="H58" s="60" t="s">
        <v>1417</v>
      </c>
      <c r="I58" s="274" t="s">
        <v>10</v>
      </c>
      <c r="J58" s="242">
        <f t="shared" si="0"/>
        <v>23.589743589743591</v>
      </c>
      <c r="K58" s="98"/>
      <c r="L58" s="47">
        <f t="shared" si="1"/>
        <v>0</v>
      </c>
      <c r="M58" s="116"/>
      <c r="N58" s="116"/>
    </row>
    <row r="59" spans="1:14">
      <c r="A59" s="214" t="s">
        <v>757</v>
      </c>
      <c r="B59" s="108" t="s">
        <v>758</v>
      </c>
      <c r="C59" s="157" t="s">
        <v>798</v>
      </c>
      <c r="D59" s="247">
        <v>114000</v>
      </c>
      <c r="E59" s="87" t="s">
        <v>281</v>
      </c>
      <c r="F59" s="87" t="s">
        <v>21</v>
      </c>
      <c r="G59" s="87" t="s">
        <v>49</v>
      </c>
      <c r="H59" s="60" t="s">
        <v>759</v>
      </c>
      <c r="I59" s="274" t="s">
        <v>10</v>
      </c>
      <c r="J59" s="242">
        <f t="shared" si="0"/>
        <v>29.23076923076923</v>
      </c>
      <c r="K59" s="98"/>
      <c r="L59" s="47">
        <f t="shared" si="1"/>
        <v>0</v>
      </c>
      <c r="M59" s="116"/>
      <c r="N59" s="116"/>
    </row>
    <row r="60" spans="1:14">
      <c r="A60" s="215" t="s">
        <v>789</v>
      </c>
      <c r="B60" s="101" t="s">
        <v>2545</v>
      </c>
      <c r="C60" s="102" t="s">
        <v>2755</v>
      </c>
      <c r="D60" s="244">
        <v>179000</v>
      </c>
      <c r="E60" s="87" t="s">
        <v>281</v>
      </c>
      <c r="F60" s="87" t="s">
        <v>21</v>
      </c>
      <c r="G60" s="87" t="s">
        <v>1063</v>
      </c>
      <c r="H60" s="60" t="s">
        <v>2756</v>
      </c>
      <c r="I60" s="273" t="s">
        <v>10</v>
      </c>
      <c r="J60" s="242">
        <f t="shared" si="0"/>
        <v>45.897435897435898</v>
      </c>
      <c r="K60" s="98"/>
      <c r="L60" s="47">
        <f t="shared" si="1"/>
        <v>0</v>
      </c>
      <c r="M60" s="116"/>
      <c r="N60" s="116"/>
    </row>
    <row r="61" spans="1:14">
      <c r="A61" s="215" t="s">
        <v>789</v>
      </c>
      <c r="B61" s="108" t="s">
        <v>1705</v>
      </c>
      <c r="C61" s="136" t="s">
        <v>1707</v>
      </c>
      <c r="D61" s="244">
        <v>122000</v>
      </c>
      <c r="E61" s="87" t="s">
        <v>281</v>
      </c>
      <c r="F61" s="87" t="s">
        <v>21</v>
      </c>
      <c r="G61" s="87" t="s">
        <v>1063</v>
      </c>
      <c r="H61" s="60" t="s">
        <v>1706</v>
      </c>
      <c r="I61" s="274" t="s">
        <v>10</v>
      </c>
      <c r="J61" s="242">
        <f t="shared" si="0"/>
        <v>31.282051282051281</v>
      </c>
      <c r="K61" s="98"/>
      <c r="L61" s="47">
        <f t="shared" si="1"/>
        <v>0</v>
      </c>
      <c r="M61" s="116"/>
      <c r="N61" s="116"/>
    </row>
    <row r="62" spans="1:14">
      <c r="A62" s="215" t="s">
        <v>789</v>
      </c>
      <c r="B62" s="108" t="s">
        <v>2100</v>
      </c>
      <c r="C62" s="102" t="s">
        <v>2071</v>
      </c>
      <c r="D62" s="247">
        <v>118000</v>
      </c>
      <c r="E62" s="87" t="s">
        <v>281</v>
      </c>
      <c r="F62" s="87" t="s">
        <v>21</v>
      </c>
      <c r="G62" s="87" t="s">
        <v>1063</v>
      </c>
      <c r="H62" s="60" t="s">
        <v>2101</v>
      </c>
      <c r="I62" s="273" t="s">
        <v>10</v>
      </c>
      <c r="J62" s="242">
        <f t="shared" si="0"/>
        <v>30.256410256410255</v>
      </c>
      <c r="K62" s="98"/>
      <c r="L62" s="47">
        <f t="shared" si="1"/>
        <v>0</v>
      </c>
    </row>
    <row r="63" spans="1:14">
      <c r="A63" s="215" t="s">
        <v>789</v>
      </c>
      <c r="B63" s="108" t="s">
        <v>2049</v>
      </c>
      <c r="C63" s="102" t="s">
        <v>2050</v>
      </c>
      <c r="D63" s="245">
        <v>128000</v>
      </c>
      <c r="E63" s="87" t="s">
        <v>281</v>
      </c>
      <c r="F63" s="87" t="s">
        <v>21</v>
      </c>
      <c r="G63" s="87" t="s">
        <v>1063</v>
      </c>
      <c r="H63" s="60" t="s">
        <v>2051</v>
      </c>
      <c r="I63" s="274" t="s">
        <v>10</v>
      </c>
      <c r="J63" s="242">
        <f t="shared" si="0"/>
        <v>32.820512820512818</v>
      </c>
      <c r="K63" s="98"/>
      <c r="L63" s="47">
        <f t="shared" si="1"/>
        <v>0</v>
      </c>
    </row>
    <row r="64" spans="1:14">
      <c r="A64" s="219" t="s">
        <v>2757</v>
      </c>
      <c r="B64" s="108" t="s">
        <v>2758</v>
      </c>
      <c r="C64" s="102" t="s">
        <v>477</v>
      </c>
      <c r="D64" s="245">
        <v>129000</v>
      </c>
      <c r="E64" s="87" t="s">
        <v>160</v>
      </c>
      <c r="F64" s="87" t="s">
        <v>107</v>
      </c>
      <c r="G64" s="87" t="s">
        <v>1041</v>
      </c>
      <c r="H64" s="60" t="s">
        <v>2759</v>
      </c>
      <c r="I64" s="89" t="s">
        <v>10</v>
      </c>
      <c r="J64" s="242">
        <f t="shared" si="0"/>
        <v>33.07692307692308</v>
      </c>
      <c r="K64" s="98"/>
      <c r="L64" s="47">
        <f t="shared" si="1"/>
        <v>0</v>
      </c>
    </row>
    <row r="65" spans="1:14">
      <c r="A65" s="214" t="s">
        <v>2760</v>
      </c>
      <c r="B65" s="101" t="s">
        <v>2761</v>
      </c>
      <c r="C65" s="102" t="s">
        <v>546</v>
      </c>
      <c r="D65" s="244">
        <v>118000</v>
      </c>
      <c r="E65" s="87" t="s">
        <v>115</v>
      </c>
      <c r="F65" s="87" t="s">
        <v>29</v>
      </c>
      <c r="G65" s="87" t="s">
        <v>1042</v>
      </c>
      <c r="H65" s="60" t="s">
        <v>3064</v>
      </c>
      <c r="I65" s="275" t="s">
        <v>10</v>
      </c>
      <c r="J65" s="242">
        <f t="shared" si="0"/>
        <v>30.256410256410255</v>
      </c>
      <c r="K65" s="98"/>
      <c r="L65" s="47">
        <f t="shared" si="1"/>
        <v>0</v>
      </c>
    </row>
    <row r="66" spans="1:14">
      <c r="A66" s="215" t="s">
        <v>1730</v>
      </c>
      <c r="B66" s="108" t="s">
        <v>1731</v>
      </c>
      <c r="C66" s="102" t="s">
        <v>477</v>
      </c>
      <c r="D66" s="244">
        <v>114000</v>
      </c>
      <c r="E66" s="87" t="s">
        <v>1235</v>
      </c>
      <c r="F66" s="87" t="s">
        <v>32</v>
      </c>
      <c r="G66" s="87" t="s">
        <v>49</v>
      </c>
      <c r="H66" s="60" t="s">
        <v>1732</v>
      </c>
      <c r="I66" s="274" t="s">
        <v>10</v>
      </c>
      <c r="J66" s="242">
        <f t="shared" si="0"/>
        <v>29.23076923076923</v>
      </c>
      <c r="K66" s="98"/>
      <c r="L66" s="47">
        <f t="shared" si="1"/>
        <v>0</v>
      </c>
    </row>
    <row r="67" spans="1:14">
      <c r="A67" s="214" t="s">
        <v>2929</v>
      </c>
      <c r="B67" s="101" t="s">
        <v>2930</v>
      </c>
      <c r="C67" s="157" t="s">
        <v>477</v>
      </c>
      <c r="D67" s="243">
        <v>114000</v>
      </c>
      <c r="E67" s="87" t="s">
        <v>160</v>
      </c>
      <c r="F67" s="87" t="s">
        <v>1861</v>
      </c>
      <c r="G67" s="87" t="s">
        <v>75</v>
      </c>
      <c r="H67" s="60" t="s">
        <v>917</v>
      </c>
      <c r="I67" s="20" t="s">
        <v>10</v>
      </c>
      <c r="J67" s="242">
        <f t="shared" si="0"/>
        <v>29.23076923076923</v>
      </c>
      <c r="K67" s="98"/>
      <c r="L67" s="47">
        <f t="shared" si="1"/>
        <v>0</v>
      </c>
    </row>
    <row r="68" spans="1:14">
      <c r="A68" s="214" t="s">
        <v>1349</v>
      </c>
      <c r="B68" s="101" t="s">
        <v>1472</v>
      </c>
      <c r="C68" s="102" t="s">
        <v>477</v>
      </c>
      <c r="D68" s="245">
        <v>112000</v>
      </c>
      <c r="E68" s="87" t="s">
        <v>356</v>
      </c>
      <c r="F68" s="87" t="s">
        <v>21</v>
      </c>
      <c r="G68" s="87" t="s">
        <v>75</v>
      </c>
      <c r="H68" s="60" t="s">
        <v>1473</v>
      </c>
      <c r="I68" s="273" t="s">
        <v>10</v>
      </c>
      <c r="J68" s="242">
        <f t="shared" si="0"/>
        <v>28.717948717948719</v>
      </c>
      <c r="K68" s="98"/>
      <c r="L68" s="47">
        <f t="shared" si="1"/>
        <v>0</v>
      </c>
    </row>
    <row r="69" spans="1:14">
      <c r="A69" s="214" t="s">
        <v>1349</v>
      </c>
      <c r="B69" s="101" t="s">
        <v>1472</v>
      </c>
      <c r="C69" s="102" t="s">
        <v>594</v>
      </c>
      <c r="D69" s="245">
        <v>116000</v>
      </c>
      <c r="E69" s="87" t="s">
        <v>356</v>
      </c>
      <c r="F69" s="234" t="s">
        <v>21</v>
      </c>
      <c r="G69" s="87" t="s">
        <v>75</v>
      </c>
      <c r="H69" s="60" t="s">
        <v>1473</v>
      </c>
      <c r="I69" s="273" t="s">
        <v>10</v>
      </c>
      <c r="J69" s="242">
        <f t="shared" si="0"/>
        <v>29.743589743589745</v>
      </c>
      <c r="K69" s="98"/>
      <c r="L69" s="47">
        <f t="shared" si="1"/>
        <v>0</v>
      </c>
    </row>
    <row r="70" spans="1:14">
      <c r="A70" s="217" t="s">
        <v>304</v>
      </c>
      <c r="B70" s="101" t="s">
        <v>305</v>
      </c>
      <c r="C70" s="157" t="s">
        <v>477</v>
      </c>
      <c r="D70" s="245">
        <v>79000</v>
      </c>
      <c r="E70" s="87" t="s">
        <v>123</v>
      </c>
      <c r="F70" s="234" t="s">
        <v>21</v>
      </c>
      <c r="G70" s="87" t="s">
        <v>1052</v>
      </c>
      <c r="H70" s="60" t="s">
        <v>207</v>
      </c>
      <c r="I70" s="273" t="s">
        <v>10</v>
      </c>
      <c r="J70" s="242">
        <f t="shared" si="0"/>
        <v>20.256410256410255</v>
      </c>
      <c r="K70" s="98"/>
      <c r="L70" s="47">
        <f t="shared" si="1"/>
        <v>0</v>
      </c>
    </row>
    <row r="71" spans="1:14">
      <c r="A71" s="215" t="s">
        <v>1865</v>
      </c>
      <c r="B71" s="101" t="s">
        <v>1866</v>
      </c>
      <c r="C71" s="102" t="s">
        <v>1864</v>
      </c>
      <c r="D71" s="244">
        <v>132000</v>
      </c>
      <c r="E71" s="87" t="s">
        <v>115</v>
      </c>
      <c r="F71" s="87" t="s">
        <v>69</v>
      </c>
      <c r="G71" s="87" t="s">
        <v>1241</v>
      </c>
      <c r="H71" s="60" t="s">
        <v>1867</v>
      </c>
      <c r="I71" s="283" t="s">
        <v>10</v>
      </c>
      <c r="J71" s="242">
        <f t="shared" si="0"/>
        <v>33.846153846153847</v>
      </c>
      <c r="K71" s="98"/>
      <c r="L71" s="47">
        <f t="shared" si="1"/>
        <v>0</v>
      </c>
    </row>
    <row r="72" spans="1:14">
      <c r="A72" s="215" t="s">
        <v>1865</v>
      </c>
      <c r="B72" s="108" t="s">
        <v>1897</v>
      </c>
      <c r="C72" s="102" t="s">
        <v>1704</v>
      </c>
      <c r="D72" s="244">
        <v>152000</v>
      </c>
      <c r="E72" s="237" t="s">
        <v>115</v>
      </c>
      <c r="F72" s="87" t="s">
        <v>69</v>
      </c>
      <c r="G72" s="87" t="s">
        <v>49</v>
      </c>
      <c r="H72" s="60" t="s">
        <v>1961</v>
      </c>
      <c r="I72" s="278" t="s">
        <v>10</v>
      </c>
      <c r="J72" s="242">
        <f t="shared" si="0"/>
        <v>38.974358974358971</v>
      </c>
      <c r="K72" s="98"/>
      <c r="L72" s="47">
        <f t="shared" si="1"/>
        <v>0</v>
      </c>
      <c r="M72" s="116"/>
      <c r="N72" s="116"/>
    </row>
    <row r="73" spans="1:14">
      <c r="A73" s="215" t="s">
        <v>1865</v>
      </c>
      <c r="B73" s="101" t="s">
        <v>1900</v>
      </c>
      <c r="C73" s="102" t="s">
        <v>1957</v>
      </c>
      <c r="D73" s="243">
        <v>156000</v>
      </c>
      <c r="E73" s="87" t="s">
        <v>115</v>
      </c>
      <c r="F73" s="87" t="s">
        <v>69</v>
      </c>
      <c r="G73" s="87" t="s">
        <v>49</v>
      </c>
      <c r="H73" s="60" t="s">
        <v>1958</v>
      </c>
      <c r="I73" s="272" t="s">
        <v>10</v>
      </c>
      <c r="J73" s="242">
        <f t="shared" si="0"/>
        <v>40</v>
      </c>
      <c r="K73" s="98"/>
      <c r="L73" s="47">
        <f t="shared" si="1"/>
        <v>0</v>
      </c>
      <c r="M73" s="116"/>
      <c r="N73" s="116"/>
    </row>
    <row r="74" spans="1:14">
      <c r="A74" s="217" t="s">
        <v>1790</v>
      </c>
      <c r="B74" s="101" t="s">
        <v>1789</v>
      </c>
      <c r="C74" s="157" t="s">
        <v>1791</v>
      </c>
      <c r="D74" s="243">
        <v>86000</v>
      </c>
      <c r="E74" s="87" t="s">
        <v>339</v>
      </c>
      <c r="F74" s="87" t="s">
        <v>103</v>
      </c>
      <c r="G74" s="87" t="s">
        <v>49</v>
      </c>
      <c r="H74" s="60" t="s">
        <v>1435</v>
      </c>
      <c r="I74" s="273" t="s">
        <v>10</v>
      </c>
      <c r="J74" s="242">
        <f t="shared" si="0"/>
        <v>22.051282051282051</v>
      </c>
      <c r="K74" s="98"/>
      <c r="L74" s="47">
        <f t="shared" si="1"/>
        <v>0</v>
      </c>
      <c r="M74" s="116"/>
      <c r="N74" s="116"/>
    </row>
    <row r="75" spans="1:14">
      <c r="A75" s="262" t="s">
        <v>2292</v>
      </c>
      <c r="B75" s="101" t="s">
        <v>2293</v>
      </c>
      <c r="C75" s="102" t="s">
        <v>484</v>
      </c>
      <c r="D75" s="243">
        <v>119000</v>
      </c>
      <c r="E75" s="237" t="s">
        <v>2294</v>
      </c>
      <c r="F75" s="87" t="s">
        <v>103</v>
      </c>
      <c r="G75" s="87" t="s">
        <v>49</v>
      </c>
      <c r="H75" s="60" t="s">
        <v>2295</v>
      </c>
      <c r="I75" s="273" t="s">
        <v>10</v>
      </c>
      <c r="J75" s="242">
        <f t="shared" si="0"/>
        <v>30.512820512820515</v>
      </c>
      <c r="K75" s="98"/>
      <c r="L75" s="47">
        <f t="shared" si="1"/>
        <v>0</v>
      </c>
      <c r="M75" s="116"/>
      <c r="N75" s="116"/>
    </row>
    <row r="76" spans="1:14">
      <c r="A76" s="214" t="s">
        <v>1087</v>
      </c>
      <c r="B76" s="101" t="s">
        <v>1088</v>
      </c>
      <c r="C76" s="102" t="s">
        <v>484</v>
      </c>
      <c r="D76" s="245">
        <v>89000</v>
      </c>
      <c r="E76" s="87" t="s">
        <v>104</v>
      </c>
      <c r="F76" s="87" t="s">
        <v>98</v>
      </c>
      <c r="G76" s="87" t="s">
        <v>67</v>
      </c>
      <c r="H76" s="60" t="s">
        <v>1089</v>
      </c>
      <c r="I76" s="274" t="s">
        <v>10</v>
      </c>
      <c r="J76" s="242">
        <f t="shared" si="0"/>
        <v>22.820512820512821</v>
      </c>
      <c r="K76" s="98"/>
      <c r="L76" s="47">
        <f t="shared" si="1"/>
        <v>0</v>
      </c>
      <c r="M76" s="116"/>
      <c r="N76" s="116"/>
    </row>
    <row r="77" spans="1:14">
      <c r="A77" s="215" t="s">
        <v>2561</v>
      </c>
      <c r="B77" s="137" t="s">
        <v>2562</v>
      </c>
      <c r="C77" s="102" t="s">
        <v>477</v>
      </c>
      <c r="D77" s="244">
        <v>114000</v>
      </c>
      <c r="E77" s="87" t="s">
        <v>2732</v>
      </c>
      <c r="F77" s="87" t="s">
        <v>31</v>
      </c>
      <c r="G77" s="87" t="s">
        <v>1052</v>
      </c>
      <c r="H77" s="60" t="s">
        <v>2765</v>
      </c>
      <c r="I77" s="274" t="s">
        <v>10</v>
      </c>
      <c r="J77" s="242">
        <f t="shared" si="0"/>
        <v>29.23076923076923</v>
      </c>
      <c r="K77" s="98"/>
      <c r="L77" s="47">
        <f t="shared" si="1"/>
        <v>0</v>
      </c>
    </row>
    <row r="78" spans="1:14">
      <c r="A78" s="214" t="s">
        <v>482</v>
      </c>
      <c r="B78" s="156" t="s">
        <v>131</v>
      </c>
      <c r="C78" s="102" t="s">
        <v>477</v>
      </c>
      <c r="D78" s="247">
        <v>68000</v>
      </c>
      <c r="E78" s="87" t="s">
        <v>376</v>
      </c>
      <c r="F78" s="87" t="s">
        <v>58</v>
      </c>
      <c r="G78" s="87" t="s">
        <v>67</v>
      </c>
      <c r="H78" s="60" t="s">
        <v>132</v>
      </c>
      <c r="I78" s="274" t="s">
        <v>10</v>
      </c>
      <c r="J78" s="242">
        <f t="shared" si="0"/>
        <v>17.435897435897434</v>
      </c>
      <c r="K78" s="98"/>
      <c r="L78" s="47">
        <f t="shared" si="1"/>
        <v>0</v>
      </c>
    </row>
    <row r="79" spans="1:14">
      <c r="A79" s="215" t="s">
        <v>752</v>
      </c>
      <c r="B79" s="101" t="s">
        <v>753</v>
      </c>
      <c r="C79" s="102" t="s">
        <v>599</v>
      </c>
      <c r="D79" s="245">
        <v>99000</v>
      </c>
      <c r="E79" s="87" t="s">
        <v>339</v>
      </c>
      <c r="F79" s="87" t="s">
        <v>103</v>
      </c>
      <c r="G79" s="87" t="s">
        <v>49</v>
      </c>
      <c r="H79" s="61" t="s">
        <v>350</v>
      </c>
      <c r="I79" s="273" t="s">
        <v>10</v>
      </c>
      <c r="J79" s="242">
        <f t="shared" si="0"/>
        <v>25.384615384615383</v>
      </c>
      <c r="K79" s="98"/>
      <c r="L79" s="47">
        <f t="shared" si="1"/>
        <v>0</v>
      </c>
    </row>
    <row r="80" spans="1:14">
      <c r="A80" s="262" t="s">
        <v>1021</v>
      </c>
      <c r="B80" s="108" t="s">
        <v>1096</v>
      </c>
      <c r="C80" s="102" t="s">
        <v>660</v>
      </c>
      <c r="D80" s="247">
        <v>134000</v>
      </c>
      <c r="E80" s="87" t="s">
        <v>1274</v>
      </c>
      <c r="F80" s="87" t="s">
        <v>517</v>
      </c>
      <c r="G80" s="87" t="s">
        <v>49</v>
      </c>
      <c r="H80" s="60" t="s">
        <v>1097</v>
      </c>
      <c r="I80" s="274" t="s">
        <v>10</v>
      </c>
      <c r="J80" s="242">
        <f t="shared" si="0"/>
        <v>34.358974358974358</v>
      </c>
      <c r="K80" s="98"/>
      <c r="L80" s="47">
        <f t="shared" si="1"/>
        <v>0</v>
      </c>
      <c r="M80" s="116"/>
      <c r="N80" s="116"/>
    </row>
    <row r="81" spans="1:14">
      <c r="A81" s="216" t="s">
        <v>2052</v>
      </c>
      <c r="B81" s="108" t="s">
        <v>2053</v>
      </c>
      <c r="C81" s="102" t="s">
        <v>2054</v>
      </c>
      <c r="D81" s="247">
        <v>109000</v>
      </c>
      <c r="E81" s="87" t="s">
        <v>104</v>
      </c>
      <c r="F81" s="87" t="s">
        <v>23</v>
      </c>
      <c r="G81" s="87" t="s">
        <v>49</v>
      </c>
      <c r="H81" s="60" t="s">
        <v>2045</v>
      </c>
      <c r="I81" s="274" t="s">
        <v>10</v>
      </c>
      <c r="J81" s="242">
        <f t="shared" si="0"/>
        <v>27.948717948717949</v>
      </c>
      <c r="K81" s="98"/>
      <c r="L81" s="47">
        <f t="shared" si="1"/>
        <v>0</v>
      </c>
      <c r="M81" s="116"/>
      <c r="N81" s="116"/>
    </row>
    <row r="82" spans="1:14">
      <c r="A82" s="214" t="s">
        <v>1466</v>
      </c>
      <c r="B82" s="108" t="s">
        <v>1467</v>
      </c>
      <c r="C82" s="102" t="s">
        <v>1799</v>
      </c>
      <c r="D82" s="245">
        <v>112000</v>
      </c>
      <c r="E82" s="87" t="s">
        <v>323</v>
      </c>
      <c r="F82" s="87" t="s">
        <v>39</v>
      </c>
      <c r="G82" s="87" t="s">
        <v>1040</v>
      </c>
      <c r="H82" s="60" t="s">
        <v>1468</v>
      </c>
      <c r="I82" s="274" t="s">
        <v>10</v>
      </c>
      <c r="J82" s="242">
        <f t="shared" si="0"/>
        <v>28.717948717948719</v>
      </c>
      <c r="K82" s="98"/>
      <c r="L82" s="47">
        <f t="shared" si="1"/>
        <v>0</v>
      </c>
      <c r="M82" s="116"/>
      <c r="N82" s="116"/>
    </row>
    <row r="83" spans="1:14">
      <c r="A83" s="215" t="s">
        <v>510</v>
      </c>
      <c r="B83" s="108" t="s">
        <v>2055</v>
      </c>
      <c r="C83" s="102" t="s">
        <v>2201</v>
      </c>
      <c r="D83" s="244">
        <v>116000</v>
      </c>
      <c r="E83" s="87" t="s">
        <v>339</v>
      </c>
      <c r="F83" s="87" t="s">
        <v>23</v>
      </c>
      <c r="G83" s="87" t="s">
        <v>49</v>
      </c>
      <c r="H83" s="60" t="s">
        <v>2056</v>
      </c>
      <c r="I83" s="274" t="s">
        <v>10</v>
      </c>
      <c r="J83" s="242">
        <f t="shared" ref="J83:J146" si="2">D83/3900</f>
        <v>29.743589743589745</v>
      </c>
      <c r="K83" s="98"/>
      <c r="L83" s="47">
        <f t="shared" ref="L83:L146" si="3">D83*K83</f>
        <v>0</v>
      </c>
      <c r="M83" s="116"/>
      <c r="N83" s="116"/>
    </row>
    <row r="84" spans="1:14">
      <c r="A84" s="215" t="s">
        <v>510</v>
      </c>
      <c r="B84" s="108" t="s">
        <v>2202</v>
      </c>
      <c r="C84" s="102" t="s">
        <v>2201</v>
      </c>
      <c r="D84" s="244">
        <v>116000</v>
      </c>
      <c r="E84" s="87" t="s">
        <v>339</v>
      </c>
      <c r="F84" s="234" t="s">
        <v>23</v>
      </c>
      <c r="G84" s="87" t="s">
        <v>49</v>
      </c>
      <c r="H84" s="60" t="s">
        <v>1140</v>
      </c>
      <c r="I84" s="275" t="s">
        <v>10</v>
      </c>
      <c r="J84" s="242">
        <f t="shared" si="2"/>
        <v>29.743589743589745</v>
      </c>
      <c r="K84" s="98"/>
      <c r="L84" s="47">
        <f t="shared" si="3"/>
        <v>0</v>
      </c>
      <c r="M84" s="116"/>
      <c r="N84" s="116"/>
    </row>
    <row r="85" spans="1:14">
      <c r="A85" s="253" t="s">
        <v>745</v>
      </c>
      <c r="B85" s="108" t="s">
        <v>1964</v>
      </c>
      <c r="C85" s="102" t="s">
        <v>2352</v>
      </c>
      <c r="D85" s="244">
        <v>134000</v>
      </c>
      <c r="E85" s="87" t="s">
        <v>458</v>
      </c>
      <c r="F85" s="87" t="s">
        <v>39</v>
      </c>
      <c r="G85" s="87" t="s">
        <v>49</v>
      </c>
      <c r="H85" s="60" t="s">
        <v>1872</v>
      </c>
      <c r="I85" s="274" t="s">
        <v>10</v>
      </c>
      <c r="J85" s="242">
        <f t="shared" si="2"/>
        <v>34.358974358974358</v>
      </c>
      <c r="K85" s="98"/>
      <c r="L85" s="47">
        <f t="shared" si="3"/>
        <v>0</v>
      </c>
      <c r="M85" s="116"/>
      <c r="N85" s="116"/>
    </row>
    <row r="86" spans="1:14">
      <c r="A86" s="218" t="s">
        <v>730</v>
      </c>
      <c r="B86" s="101" t="s">
        <v>1414</v>
      </c>
      <c r="C86" s="102" t="s">
        <v>477</v>
      </c>
      <c r="D86" s="243">
        <v>116000</v>
      </c>
      <c r="E86" s="237" t="s">
        <v>476</v>
      </c>
      <c r="F86" s="87" t="s">
        <v>60</v>
      </c>
      <c r="G86" s="87" t="s">
        <v>75</v>
      </c>
      <c r="H86" s="60" t="s">
        <v>791</v>
      </c>
      <c r="I86" s="273" t="s">
        <v>10</v>
      </c>
      <c r="J86" s="242">
        <f t="shared" si="2"/>
        <v>29.743589743589745</v>
      </c>
      <c r="K86" s="98"/>
      <c r="L86" s="47">
        <f t="shared" si="3"/>
        <v>0</v>
      </c>
      <c r="M86" s="116"/>
      <c r="N86" s="116"/>
    </row>
    <row r="87" spans="1:14">
      <c r="A87" s="215" t="s">
        <v>1243</v>
      </c>
      <c r="B87" s="108" t="s">
        <v>1244</v>
      </c>
      <c r="C87" s="102" t="s">
        <v>809</v>
      </c>
      <c r="D87" s="247">
        <v>99000</v>
      </c>
      <c r="E87" s="237" t="s">
        <v>474</v>
      </c>
      <c r="F87" s="87" t="s">
        <v>25</v>
      </c>
      <c r="G87" s="87" t="s">
        <v>1054</v>
      </c>
      <c r="H87" s="60" t="s">
        <v>1245</v>
      </c>
      <c r="I87" s="275" t="s">
        <v>10</v>
      </c>
      <c r="J87" s="242">
        <f t="shared" si="2"/>
        <v>25.384615384615383</v>
      </c>
      <c r="K87" s="98"/>
      <c r="L87" s="47">
        <f t="shared" si="3"/>
        <v>0</v>
      </c>
      <c r="M87" s="116"/>
      <c r="N87" s="116"/>
    </row>
    <row r="88" spans="1:14">
      <c r="A88" s="215" t="s">
        <v>2311</v>
      </c>
      <c r="B88" s="108" t="s">
        <v>2310</v>
      </c>
      <c r="C88" s="231" t="s">
        <v>484</v>
      </c>
      <c r="D88" s="244">
        <v>138000</v>
      </c>
      <c r="E88" s="87" t="s">
        <v>323</v>
      </c>
      <c r="F88" s="234" t="s">
        <v>33</v>
      </c>
      <c r="G88" s="87" t="s">
        <v>49</v>
      </c>
      <c r="H88" s="60" t="s">
        <v>2312</v>
      </c>
      <c r="I88" s="274" t="s">
        <v>10</v>
      </c>
      <c r="J88" s="242">
        <f t="shared" si="2"/>
        <v>35.384615384615387</v>
      </c>
      <c r="K88" s="98"/>
      <c r="L88" s="47">
        <f t="shared" si="3"/>
        <v>0</v>
      </c>
      <c r="M88" s="116"/>
      <c r="N88" s="116"/>
    </row>
    <row r="89" spans="1:14">
      <c r="A89" s="217" t="s">
        <v>463</v>
      </c>
      <c r="B89" s="137" t="s">
        <v>464</v>
      </c>
      <c r="C89" s="102" t="s">
        <v>477</v>
      </c>
      <c r="D89" s="247">
        <v>89000</v>
      </c>
      <c r="E89" s="87" t="s">
        <v>104</v>
      </c>
      <c r="F89" s="234" t="s">
        <v>57</v>
      </c>
      <c r="G89" s="87" t="s">
        <v>49</v>
      </c>
      <c r="H89" s="60" t="s">
        <v>243</v>
      </c>
      <c r="I89" s="275" t="s">
        <v>10</v>
      </c>
      <c r="J89" s="242">
        <f t="shared" si="2"/>
        <v>22.820512820512821</v>
      </c>
      <c r="K89" s="98"/>
      <c r="L89" s="47">
        <f t="shared" si="3"/>
        <v>0</v>
      </c>
      <c r="M89" s="116"/>
      <c r="N89" s="116"/>
    </row>
    <row r="90" spans="1:14">
      <c r="A90" s="215" t="s">
        <v>1646</v>
      </c>
      <c r="B90" s="101" t="s">
        <v>1647</v>
      </c>
      <c r="C90" s="102" t="s">
        <v>477</v>
      </c>
      <c r="D90" s="243">
        <v>106000</v>
      </c>
      <c r="E90" s="87" t="s">
        <v>160</v>
      </c>
      <c r="F90" s="87" t="s">
        <v>80</v>
      </c>
      <c r="G90" s="87" t="s">
        <v>1041</v>
      </c>
      <c r="H90" s="60" t="s">
        <v>1648</v>
      </c>
      <c r="I90" s="273" t="s">
        <v>10</v>
      </c>
      <c r="J90" s="242">
        <f t="shared" si="2"/>
        <v>27.179487179487179</v>
      </c>
      <c r="K90" s="98"/>
      <c r="L90" s="47">
        <f t="shared" si="3"/>
        <v>0</v>
      </c>
      <c r="M90" s="116"/>
      <c r="N90" s="116"/>
    </row>
    <row r="91" spans="1:14">
      <c r="A91" s="217" t="s">
        <v>746</v>
      </c>
      <c r="B91" s="101" t="s">
        <v>747</v>
      </c>
      <c r="C91" s="102" t="s">
        <v>477</v>
      </c>
      <c r="D91" s="245">
        <v>89000</v>
      </c>
      <c r="E91" s="87" t="s">
        <v>364</v>
      </c>
      <c r="F91" s="87" t="s">
        <v>29</v>
      </c>
      <c r="G91" s="87" t="s">
        <v>75</v>
      </c>
      <c r="H91" s="60" t="s">
        <v>748</v>
      </c>
      <c r="I91" s="273" t="s">
        <v>10</v>
      </c>
      <c r="J91" s="242">
        <f t="shared" si="2"/>
        <v>22.820512820512821</v>
      </c>
      <c r="K91" s="98"/>
      <c r="L91" s="47">
        <f t="shared" si="3"/>
        <v>0</v>
      </c>
    </row>
    <row r="92" spans="1:14">
      <c r="A92" s="217" t="s">
        <v>2057</v>
      </c>
      <c r="B92" s="103" t="s">
        <v>2095</v>
      </c>
      <c r="C92" s="102" t="s">
        <v>660</v>
      </c>
      <c r="D92" s="243">
        <v>164000</v>
      </c>
      <c r="E92" s="87" t="s">
        <v>2092</v>
      </c>
      <c r="F92" s="87" t="s">
        <v>23</v>
      </c>
      <c r="G92" s="87" t="s">
        <v>34</v>
      </c>
      <c r="H92" s="60" t="s">
        <v>2096</v>
      </c>
      <c r="I92" s="89" t="s">
        <v>10</v>
      </c>
      <c r="J92" s="242">
        <f t="shared" si="2"/>
        <v>42.051282051282051</v>
      </c>
      <c r="K92" s="98"/>
      <c r="L92" s="47">
        <f t="shared" si="3"/>
        <v>0</v>
      </c>
      <c r="M92" s="116"/>
      <c r="N92" s="116"/>
    </row>
    <row r="93" spans="1:14">
      <c r="A93" s="217" t="s">
        <v>733</v>
      </c>
      <c r="B93" s="156" t="s">
        <v>734</v>
      </c>
      <c r="C93" s="157" t="s">
        <v>477</v>
      </c>
      <c r="D93" s="245">
        <v>64000</v>
      </c>
      <c r="E93" s="237" t="s">
        <v>732</v>
      </c>
      <c r="F93" s="237" t="s">
        <v>80</v>
      </c>
      <c r="G93" s="87" t="s">
        <v>1086</v>
      </c>
      <c r="H93" s="99" t="s">
        <v>735</v>
      </c>
      <c r="I93" s="274" t="s">
        <v>10</v>
      </c>
      <c r="J93" s="242">
        <f t="shared" si="2"/>
        <v>16.410256410256409</v>
      </c>
      <c r="K93" s="98"/>
      <c r="L93" s="47">
        <f t="shared" si="3"/>
        <v>0</v>
      </c>
      <c r="M93" s="116"/>
      <c r="N93" s="116"/>
    </row>
    <row r="94" spans="1:14">
      <c r="A94" s="215" t="s">
        <v>2583</v>
      </c>
      <c r="B94" s="108" t="s">
        <v>2980</v>
      </c>
      <c r="C94" s="102" t="s">
        <v>477</v>
      </c>
      <c r="D94" s="244">
        <v>166000</v>
      </c>
      <c r="E94" s="390" t="s">
        <v>2754</v>
      </c>
      <c r="F94" s="87" t="s">
        <v>23</v>
      </c>
      <c r="G94" s="87" t="s">
        <v>37</v>
      </c>
      <c r="H94" s="60" t="s">
        <v>2981</v>
      </c>
      <c r="I94" s="92" t="s">
        <v>10</v>
      </c>
      <c r="J94" s="242">
        <f t="shared" si="2"/>
        <v>42.564102564102562</v>
      </c>
      <c r="K94" s="98"/>
      <c r="L94" s="47">
        <f t="shared" si="3"/>
        <v>0</v>
      </c>
    </row>
    <row r="95" spans="1:14">
      <c r="A95" s="222" t="s">
        <v>2296</v>
      </c>
      <c r="B95" s="158" t="s">
        <v>2297</v>
      </c>
      <c r="C95" s="157" t="s">
        <v>477</v>
      </c>
      <c r="D95" s="244">
        <v>118000</v>
      </c>
      <c r="E95" s="237" t="s">
        <v>2298</v>
      </c>
      <c r="F95" s="237" t="s">
        <v>23</v>
      </c>
      <c r="G95" s="237" t="s">
        <v>49</v>
      </c>
      <c r="H95" s="99" t="s">
        <v>1435</v>
      </c>
      <c r="I95" s="274" t="s">
        <v>10</v>
      </c>
      <c r="J95" s="242">
        <f t="shared" si="2"/>
        <v>30.256410256410255</v>
      </c>
      <c r="K95" s="98"/>
      <c r="L95" s="47">
        <f t="shared" si="3"/>
        <v>0</v>
      </c>
    </row>
    <row r="96" spans="1:14">
      <c r="A96" s="215" t="s">
        <v>892</v>
      </c>
      <c r="B96" s="101" t="s">
        <v>1374</v>
      </c>
      <c r="C96" s="157" t="s">
        <v>1379</v>
      </c>
      <c r="D96" s="243">
        <v>108000</v>
      </c>
      <c r="E96" s="87" t="s">
        <v>1378</v>
      </c>
      <c r="F96" s="87" t="s">
        <v>57</v>
      </c>
      <c r="G96" s="87" t="s">
        <v>48</v>
      </c>
      <c r="H96" s="60" t="s">
        <v>390</v>
      </c>
      <c r="I96" s="273" t="s">
        <v>10</v>
      </c>
      <c r="J96" s="242">
        <f t="shared" si="2"/>
        <v>27.692307692307693</v>
      </c>
      <c r="K96" s="98"/>
      <c r="L96" s="47">
        <f t="shared" si="3"/>
        <v>0</v>
      </c>
    </row>
    <row r="97" spans="1:14">
      <c r="A97" s="215" t="s">
        <v>486</v>
      </c>
      <c r="B97" s="108" t="s">
        <v>1503</v>
      </c>
      <c r="C97" s="102" t="s">
        <v>1505</v>
      </c>
      <c r="D97" s="244">
        <v>128000</v>
      </c>
      <c r="E97" s="87" t="s">
        <v>616</v>
      </c>
      <c r="F97" s="87" t="s">
        <v>23</v>
      </c>
      <c r="G97" s="87" t="s">
        <v>1083</v>
      </c>
      <c r="H97" s="60" t="s">
        <v>1504</v>
      </c>
      <c r="I97" s="274" t="s">
        <v>10</v>
      </c>
      <c r="J97" s="242">
        <f t="shared" si="2"/>
        <v>32.820512820512818</v>
      </c>
      <c r="K97" s="98"/>
      <c r="L97" s="47">
        <f t="shared" si="3"/>
        <v>0</v>
      </c>
    </row>
    <row r="98" spans="1:14">
      <c r="A98" s="224" t="s">
        <v>1019</v>
      </c>
      <c r="B98" s="158" t="s">
        <v>712</v>
      </c>
      <c r="C98" s="157" t="s">
        <v>477</v>
      </c>
      <c r="D98" s="244">
        <v>99000</v>
      </c>
      <c r="E98" s="237" t="s">
        <v>692</v>
      </c>
      <c r="F98" s="237" t="s">
        <v>31</v>
      </c>
      <c r="G98" s="237" t="s">
        <v>49</v>
      </c>
      <c r="H98" s="99" t="s">
        <v>1020</v>
      </c>
      <c r="I98" s="275" t="s">
        <v>10</v>
      </c>
      <c r="J98" s="242">
        <f t="shared" si="2"/>
        <v>25.384615384615383</v>
      </c>
      <c r="K98" s="98"/>
      <c r="L98" s="47">
        <f t="shared" si="3"/>
        <v>0</v>
      </c>
      <c r="M98" s="116"/>
      <c r="N98" s="116"/>
    </row>
    <row r="99" spans="1:14">
      <c r="A99" s="214" t="s">
        <v>613</v>
      </c>
      <c r="B99" s="101" t="s">
        <v>1178</v>
      </c>
      <c r="C99" s="102" t="s">
        <v>660</v>
      </c>
      <c r="D99" s="244">
        <v>132000</v>
      </c>
      <c r="E99" s="87" t="s">
        <v>281</v>
      </c>
      <c r="F99" s="87" t="s">
        <v>25</v>
      </c>
      <c r="G99" s="87" t="s">
        <v>49</v>
      </c>
      <c r="H99" s="60" t="s">
        <v>842</v>
      </c>
      <c r="I99" s="275" t="s">
        <v>10</v>
      </c>
      <c r="J99" s="242">
        <f t="shared" si="2"/>
        <v>33.846153846153847</v>
      </c>
      <c r="K99" s="98"/>
      <c r="L99" s="47">
        <f t="shared" si="3"/>
        <v>0</v>
      </c>
      <c r="M99" s="116"/>
      <c r="N99" s="116"/>
    </row>
    <row r="100" spans="1:14">
      <c r="A100" s="217" t="s">
        <v>833</v>
      </c>
      <c r="B100" s="108" t="s">
        <v>834</v>
      </c>
      <c r="C100" s="102" t="s">
        <v>477</v>
      </c>
      <c r="D100" s="245">
        <v>79000</v>
      </c>
      <c r="E100" s="87" t="s">
        <v>835</v>
      </c>
      <c r="F100" s="87" t="s">
        <v>23</v>
      </c>
      <c r="G100" s="87" t="s">
        <v>715</v>
      </c>
      <c r="H100" s="60" t="s">
        <v>836</v>
      </c>
      <c r="I100" s="275" t="s">
        <v>10</v>
      </c>
      <c r="J100" s="242">
        <f t="shared" si="2"/>
        <v>20.256410256410255</v>
      </c>
      <c r="K100" s="98"/>
      <c r="L100" s="47">
        <f t="shared" si="3"/>
        <v>0</v>
      </c>
      <c r="M100" s="116"/>
      <c r="N100" s="116"/>
    </row>
    <row r="101" spans="1:14">
      <c r="A101" s="215" t="s">
        <v>2059</v>
      </c>
      <c r="B101" s="108" t="s">
        <v>2060</v>
      </c>
      <c r="C101" s="102" t="s">
        <v>477</v>
      </c>
      <c r="D101" s="243">
        <v>96000</v>
      </c>
      <c r="E101" s="237" t="s">
        <v>339</v>
      </c>
      <c r="F101" s="87" t="s">
        <v>23</v>
      </c>
      <c r="G101" s="87" t="s">
        <v>49</v>
      </c>
      <c r="H101" s="60" t="s">
        <v>890</v>
      </c>
      <c r="I101" s="274" t="s">
        <v>10</v>
      </c>
      <c r="J101" s="242">
        <f t="shared" si="2"/>
        <v>24.615384615384617</v>
      </c>
      <c r="K101" s="98"/>
      <c r="L101" s="47">
        <f t="shared" si="3"/>
        <v>0</v>
      </c>
      <c r="M101" s="116"/>
      <c r="N101" s="116"/>
    </row>
    <row r="102" spans="1:14">
      <c r="A102" s="307" t="s">
        <v>2061</v>
      </c>
      <c r="B102" s="101" t="s">
        <v>2843</v>
      </c>
      <c r="C102" s="102" t="s">
        <v>3122</v>
      </c>
      <c r="D102" s="244">
        <v>129000</v>
      </c>
      <c r="E102" s="87" t="s">
        <v>104</v>
      </c>
      <c r="F102" s="87" t="s">
        <v>23</v>
      </c>
      <c r="G102" s="87" t="s">
        <v>49</v>
      </c>
      <c r="H102" s="60" t="s">
        <v>2844</v>
      </c>
      <c r="I102" s="89" t="s">
        <v>10</v>
      </c>
      <c r="J102" s="242">
        <f t="shared" si="2"/>
        <v>33.07692307692308</v>
      </c>
      <c r="K102" s="98"/>
      <c r="L102" s="47">
        <f t="shared" si="3"/>
        <v>0</v>
      </c>
      <c r="M102" s="116"/>
      <c r="N102" s="116"/>
    </row>
    <row r="103" spans="1:14">
      <c r="A103" s="215" t="s">
        <v>1275</v>
      </c>
      <c r="B103" s="101" t="s">
        <v>1276</v>
      </c>
      <c r="C103" s="102" t="s">
        <v>2322</v>
      </c>
      <c r="D103" s="244">
        <v>128000</v>
      </c>
      <c r="E103" s="87" t="s">
        <v>1274</v>
      </c>
      <c r="F103" s="87" t="s">
        <v>29</v>
      </c>
      <c r="G103" s="87" t="s">
        <v>1278</v>
      </c>
      <c r="H103" s="60" t="s">
        <v>2323</v>
      </c>
      <c r="I103" s="274" t="s">
        <v>10</v>
      </c>
      <c r="J103" s="242">
        <f t="shared" si="2"/>
        <v>32.820512820512818</v>
      </c>
      <c r="K103" s="98"/>
      <c r="L103" s="47">
        <f t="shared" si="3"/>
        <v>0</v>
      </c>
      <c r="M103" s="116"/>
      <c r="N103" s="116"/>
    </row>
    <row r="104" spans="1:14">
      <c r="A104" s="216" t="s">
        <v>1342</v>
      </c>
      <c r="B104" s="101" t="s">
        <v>1341</v>
      </c>
      <c r="C104" s="102" t="s">
        <v>792</v>
      </c>
      <c r="D104" s="244">
        <v>106000</v>
      </c>
      <c r="E104" s="237" t="s">
        <v>323</v>
      </c>
      <c r="F104" s="87" t="s">
        <v>69</v>
      </c>
      <c r="G104" s="87" t="s">
        <v>49</v>
      </c>
      <c r="H104" s="60" t="s">
        <v>351</v>
      </c>
      <c r="I104" s="273" t="s">
        <v>10</v>
      </c>
      <c r="J104" s="242">
        <f t="shared" si="2"/>
        <v>27.179487179487179</v>
      </c>
      <c r="K104" s="98"/>
      <c r="L104" s="47">
        <f t="shared" si="3"/>
        <v>0</v>
      </c>
      <c r="M104" s="116"/>
      <c r="N104" s="116"/>
    </row>
    <row r="105" spans="1:14">
      <c r="A105" s="214" t="s">
        <v>843</v>
      </c>
      <c r="B105" s="101" t="s">
        <v>844</v>
      </c>
      <c r="C105" s="102" t="s">
        <v>477</v>
      </c>
      <c r="D105" s="247">
        <v>128000</v>
      </c>
      <c r="E105" s="87" t="s">
        <v>144</v>
      </c>
      <c r="F105" s="87" t="s">
        <v>23</v>
      </c>
      <c r="G105" s="87" t="s">
        <v>49</v>
      </c>
      <c r="H105" s="60" t="s">
        <v>845</v>
      </c>
      <c r="I105" s="274" t="s">
        <v>10</v>
      </c>
      <c r="J105" s="242">
        <f t="shared" si="2"/>
        <v>32.820512820512818</v>
      </c>
      <c r="K105" s="98"/>
      <c r="L105" s="47">
        <f t="shared" si="3"/>
        <v>0</v>
      </c>
      <c r="M105" s="116"/>
      <c r="N105" s="116"/>
    </row>
    <row r="106" spans="1:14">
      <c r="A106" s="215" t="s">
        <v>237</v>
      </c>
      <c r="B106" s="101" t="s">
        <v>2157</v>
      </c>
      <c r="C106" s="157" t="s">
        <v>2158</v>
      </c>
      <c r="D106" s="243">
        <v>119000</v>
      </c>
      <c r="E106" s="87" t="s">
        <v>104</v>
      </c>
      <c r="F106" s="87" t="s">
        <v>25</v>
      </c>
      <c r="G106" s="87" t="s">
        <v>49</v>
      </c>
      <c r="H106" s="60" t="s">
        <v>2159</v>
      </c>
      <c r="I106" s="273" t="s">
        <v>10</v>
      </c>
      <c r="J106" s="242">
        <f t="shared" si="2"/>
        <v>30.512820512820515</v>
      </c>
      <c r="K106" s="98"/>
      <c r="L106" s="47">
        <f t="shared" si="3"/>
        <v>0</v>
      </c>
      <c r="M106" s="116"/>
      <c r="N106" s="116"/>
    </row>
    <row r="107" spans="1:14">
      <c r="A107" s="215" t="s">
        <v>1950</v>
      </c>
      <c r="B107" s="108" t="s">
        <v>1951</v>
      </c>
      <c r="C107" s="102" t="s">
        <v>484</v>
      </c>
      <c r="D107" s="243">
        <v>118000</v>
      </c>
      <c r="E107" s="87" t="s">
        <v>102</v>
      </c>
      <c r="F107" s="87" t="s">
        <v>60</v>
      </c>
      <c r="G107" s="87" t="s">
        <v>81</v>
      </c>
      <c r="H107" s="60" t="s">
        <v>1952</v>
      </c>
      <c r="I107" s="273" t="s">
        <v>10</v>
      </c>
      <c r="J107" s="242">
        <f t="shared" si="2"/>
        <v>30.256410256410255</v>
      </c>
      <c r="K107" s="98"/>
      <c r="L107" s="47">
        <f t="shared" si="3"/>
        <v>0</v>
      </c>
      <c r="M107" s="116"/>
      <c r="N107" s="116"/>
    </row>
    <row r="108" spans="1:14">
      <c r="A108" s="218" t="s">
        <v>1950</v>
      </c>
      <c r="B108" s="101" t="s">
        <v>2186</v>
      </c>
      <c r="C108" s="102" t="s">
        <v>477</v>
      </c>
      <c r="D108" s="243">
        <v>106000</v>
      </c>
      <c r="E108" s="87" t="s">
        <v>2094</v>
      </c>
      <c r="F108" s="87" t="s">
        <v>60</v>
      </c>
      <c r="G108" s="87" t="s">
        <v>81</v>
      </c>
      <c r="H108" s="60" t="s">
        <v>2187</v>
      </c>
      <c r="I108" s="273" t="s">
        <v>10</v>
      </c>
      <c r="J108" s="242">
        <f t="shared" si="2"/>
        <v>27.179487179487179</v>
      </c>
      <c r="K108" s="98"/>
      <c r="L108" s="47">
        <f t="shared" si="3"/>
        <v>0</v>
      </c>
      <c r="M108" s="116"/>
      <c r="N108" s="116"/>
    </row>
    <row r="109" spans="1:14">
      <c r="A109" s="215" t="s">
        <v>3106</v>
      </c>
      <c r="B109" s="108" t="s">
        <v>3107</v>
      </c>
      <c r="C109" s="102" t="s">
        <v>546</v>
      </c>
      <c r="D109" s="244">
        <v>109000</v>
      </c>
      <c r="E109" s="87" t="s">
        <v>3054</v>
      </c>
      <c r="F109" s="234" t="s">
        <v>33</v>
      </c>
      <c r="G109" s="87" t="s">
        <v>75</v>
      </c>
      <c r="H109" s="60" t="s">
        <v>3108</v>
      </c>
      <c r="I109" s="89" t="s">
        <v>10</v>
      </c>
      <c r="J109" s="242">
        <f t="shared" si="2"/>
        <v>27.948717948717949</v>
      </c>
      <c r="K109" s="98"/>
      <c r="L109" s="47">
        <f t="shared" si="3"/>
        <v>0</v>
      </c>
      <c r="M109" s="116"/>
      <c r="N109" s="116"/>
    </row>
    <row r="110" spans="1:14">
      <c r="A110" s="217" t="s">
        <v>743</v>
      </c>
      <c r="B110" s="103" t="s">
        <v>744</v>
      </c>
      <c r="C110" s="102" t="s">
        <v>477</v>
      </c>
      <c r="D110" s="244">
        <v>94000</v>
      </c>
      <c r="E110" s="237" t="s">
        <v>364</v>
      </c>
      <c r="F110" s="87" t="s">
        <v>23</v>
      </c>
      <c r="G110" s="87" t="s">
        <v>75</v>
      </c>
      <c r="H110" s="60" t="s">
        <v>1148</v>
      </c>
      <c r="I110" s="274" t="s">
        <v>10</v>
      </c>
      <c r="J110" s="242">
        <f t="shared" si="2"/>
        <v>24.102564102564102</v>
      </c>
      <c r="K110" s="98"/>
      <c r="L110" s="47">
        <f t="shared" si="3"/>
        <v>0</v>
      </c>
      <c r="M110" s="116"/>
      <c r="N110" s="116"/>
    </row>
    <row r="111" spans="1:14">
      <c r="A111" s="215" t="s">
        <v>1131</v>
      </c>
      <c r="B111" s="108" t="s">
        <v>1165</v>
      </c>
      <c r="C111" s="102" t="s">
        <v>3031</v>
      </c>
      <c r="D111" s="247">
        <v>159000</v>
      </c>
      <c r="E111" s="87" t="s">
        <v>123</v>
      </c>
      <c r="F111" s="87" t="s">
        <v>25</v>
      </c>
      <c r="G111" s="87" t="s">
        <v>1146</v>
      </c>
      <c r="H111" s="60" t="s">
        <v>1166</v>
      </c>
      <c r="I111" s="274" t="s">
        <v>10</v>
      </c>
      <c r="J111" s="242">
        <f t="shared" si="2"/>
        <v>40.769230769230766</v>
      </c>
      <c r="K111" s="98"/>
      <c r="L111" s="47">
        <f t="shared" si="3"/>
        <v>0</v>
      </c>
      <c r="M111" s="116"/>
      <c r="N111" s="116"/>
    </row>
    <row r="112" spans="1:14">
      <c r="A112" s="214" t="s">
        <v>301</v>
      </c>
      <c r="B112" s="108" t="s">
        <v>682</v>
      </c>
      <c r="C112" s="102" t="s">
        <v>683</v>
      </c>
      <c r="D112" s="247">
        <v>92000</v>
      </c>
      <c r="E112" s="87" t="s">
        <v>112</v>
      </c>
      <c r="F112" s="234" t="s">
        <v>39</v>
      </c>
      <c r="G112" s="87" t="s">
        <v>1146</v>
      </c>
      <c r="H112" s="60" t="s">
        <v>684</v>
      </c>
      <c r="I112" s="274" t="s">
        <v>10</v>
      </c>
      <c r="J112" s="242">
        <f t="shared" si="2"/>
        <v>23.589743589743591</v>
      </c>
      <c r="K112" s="98"/>
      <c r="L112" s="47">
        <f t="shared" si="3"/>
        <v>0</v>
      </c>
      <c r="M112" s="116"/>
      <c r="N112" s="116"/>
    </row>
    <row r="113" spans="1:14">
      <c r="A113" s="218" t="s">
        <v>1746</v>
      </c>
      <c r="B113" s="101" t="s">
        <v>1747</v>
      </c>
      <c r="C113" s="102" t="s">
        <v>477</v>
      </c>
      <c r="D113" s="244">
        <v>109000</v>
      </c>
      <c r="E113" s="237" t="s">
        <v>364</v>
      </c>
      <c r="F113" s="87" t="s">
        <v>57</v>
      </c>
      <c r="G113" s="87" t="s">
        <v>75</v>
      </c>
      <c r="H113" s="60" t="s">
        <v>1687</v>
      </c>
      <c r="I113" s="273" t="s">
        <v>10</v>
      </c>
      <c r="J113" s="242">
        <f t="shared" si="2"/>
        <v>27.948717948717949</v>
      </c>
      <c r="K113" s="98"/>
      <c r="L113" s="47">
        <f t="shared" si="3"/>
        <v>0</v>
      </c>
      <c r="M113" s="116"/>
      <c r="N113" s="116"/>
    </row>
    <row r="114" spans="1:14">
      <c r="A114" s="214" t="s">
        <v>1064</v>
      </c>
      <c r="B114" s="101" t="s">
        <v>1065</v>
      </c>
      <c r="C114" s="102" t="s">
        <v>546</v>
      </c>
      <c r="D114" s="247">
        <v>122000</v>
      </c>
      <c r="E114" s="87" t="s">
        <v>323</v>
      </c>
      <c r="F114" s="87" t="s">
        <v>23</v>
      </c>
      <c r="G114" s="87" t="s">
        <v>49</v>
      </c>
      <c r="H114" s="60" t="s">
        <v>944</v>
      </c>
      <c r="I114" s="274" t="s">
        <v>10</v>
      </c>
      <c r="J114" s="242">
        <f t="shared" si="2"/>
        <v>31.282051282051281</v>
      </c>
      <c r="K114" s="98"/>
      <c r="L114" s="47">
        <f t="shared" si="3"/>
        <v>0</v>
      </c>
      <c r="M114" s="116"/>
      <c r="N114" s="116"/>
    </row>
    <row r="115" spans="1:14">
      <c r="A115" s="215" t="s">
        <v>2386</v>
      </c>
      <c r="B115" s="101" t="s">
        <v>2387</v>
      </c>
      <c r="C115" s="102" t="s">
        <v>2388</v>
      </c>
      <c r="D115" s="243">
        <v>99000</v>
      </c>
      <c r="E115" s="87" t="s">
        <v>1274</v>
      </c>
      <c r="F115" s="87" t="s">
        <v>80</v>
      </c>
      <c r="G115" s="87" t="s">
        <v>75</v>
      </c>
      <c r="H115" s="60" t="s">
        <v>2389</v>
      </c>
      <c r="I115" s="20" t="s">
        <v>10</v>
      </c>
      <c r="J115" s="242">
        <f t="shared" si="2"/>
        <v>25.384615384615383</v>
      </c>
      <c r="K115" s="98"/>
      <c r="L115" s="47">
        <f t="shared" si="3"/>
        <v>0</v>
      </c>
    </row>
    <row r="116" spans="1:14">
      <c r="A116" s="215" t="s">
        <v>3073</v>
      </c>
      <c r="B116" s="101" t="s">
        <v>3074</v>
      </c>
      <c r="C116" s="102" t="s">
        <v>660</v>
      </c>
      <c r="D116" s="243">
        <v>116000</v>
      </c>
      <c r="E116" s="87" t="s">
        <v>339</v>
      </c>
      <c r="F116" s="87" t="s">
        <v>23</v>
      </c>
      <c r="G116" s="87" t="s">
        <v>3076</v>
      </c>
      <c r="H116" s="60" t="s">
        <v>3075</v>
      </c>
      <c r="I116" s="20" t="s">
        <v>10</v>
      </c>
      <c r="J116" s="242">
        <f t="shared" si="2"/>
        <v>29.743589743589745</v>
      </c>
      <c r="K116" s="98"/>
      <c r="L116" s="47">
        <f t="shared" si="3"/>
        <v>0</v>
      </c>
    </row>
    <row r="117" spans="1:14">
      <c r="A117" s="215" t="s">
        <v>1246</v>
      </c>
      <c r="B117" s="101" t="s">
        <v>1247</v>
      </c>
      <c r="C117" s="102" t="s">
        <v>2771</v>
      </c>
      <c r="D117" s="247">
        <v>119000</v>
      </c>
      <c r="E117" s="87" t="s">
        <v>474</v>
      </c>
      <c r="F117" s="87" t="s">
        <v>23</v>
      </c>
      <c r="G117" s="238" t="s">
        <v>34</v>
      </c>
      <c r="H117" s="60" t="s">
        <v>1248</v>
      </c>
      <c r="I117" s="272" t="s">
        <v>10</v>
      </c>
      <c r="J117" s="242">
        <f t="shared" si="2"/>
        <v>30.512820512820515</v>
      </c>
      <c r="K117" s="98"/>
      <c r="L117" s="47">
        <f t="shared" si="3"/>
        <v>0</v>
      </c>
    </row>
    <row r="118" spans="1:14">
      <c r="A118" s="217" t="s">
        <v>2064</v>
      </c>
      <c r="B118" s="108" t="s">
        <v>2772</v>
      </c>
      <c r="C118" s="102" t="s">
        <v>477</v>
      </c>
      <c r="D118" s="244">
        <v>104000</v>
      </c>
      <c r="E118" s="237" t="s">
        <v>339</v>
      </c>
      <c r="F118" s="87" t="s">
        <v>517</v>
      </c>
      <c r="G118" s="87" t="s">
        <v>49</v>
      </c>
      <c r="H118" s="60" t="s">
        <v>2773</v>
      </c>
      <c r="I118" s="92" t="s">
        <v>10</v>
      </c>
      <c r="J118" s="242">
        <f t="shared" si="2"/>
        <v>26.666666666666668</v>
      </c>
      <c r="K118" s="98"/>
      <c r="L118" s="47">
        <f t="shared" si="3"/>
        <v>0</v>
      </c>
      <c r="M118" s="116"/>
      <c r="N118" s="116"/>
    </row>
    <row r="119" spans="1:14">
      <c r="A119" s="217" t="s">
        <v>997</v>
      </c>
      <c r="B119" s="108" t="s">
        <v>998</v>
      </c>
      <c r="C119" s="102" t="s">
        <v>477</v>
      </c>
      <c r="D119" s="244">
        <v>112000</v>
      </c>
      <c r="E119" s="237" t="s">
        <v>2065</v>
      </c>
      <c r="F119" s="87" t="s">
        <v>23</v>
      </c>
      <c r="G119" s="87" t="s">
        <v>49</v>
      </c>
      <c r="H119" s="60" t="s">
        <v>999</v>
      </c>
      <c r="I119" s="275" t="s">
        <v>10</v>
      </c>
      <c r="J119" s="242">
        <f t="shared" si="2"/>
        <v>28.717948717948719</v>
      </c>
      <c r="K119" s="98"/>
      <c r="L119" s="47">
        <f t="shared" si="3"/>
        <v>0</v>
      </c>
      <c r="M119" s="116"/>
      <c r="N119" s="116"/>
    </row>
    <row r="120" spans="1:14">
      <c r="A120" s="309" t="s">
        <v>2109</v>
      </c>
      <c r="B120" s="108" t="s">
        <v>2324</v>
      </c>
      <c r="C120" s="102" t="s">
        <v>2325</v>
      </c>
      <c r="D120" s="244">
        <v>42000</v>
      </c>
      <c r="E120" s="237" t="s">
        <v>115</v>
      </c>
      <c r="F120" s="87" t="s">
        <v>31</v>
      </c>
      <c r="G120" s="87" t="s">
        <v>75</v>
      </c>
      <c r="H120" s="60" t="s">
        <v>2127</v>
      </c>
      <c r="I120" s="274" t="s">
        <v>10</v>
      </c>
      <c r="J120" s="242">
        <f t="shared" si="2"/>
        <v>10.76923076923077</v>
      </c>
      <c r="K120" s="98"/>
      <c r="L120" s="47">
        <f t="shared" si="3"/>
        <v>0</v>
      </c>
      <c r="M120" s="116"/>
      <c r="N120" s="116"/>
    </row>
    <row r="121" spans="1:14">
      <c r="A121" s="220" t="s">
        <v>2775</v>
      </c>
      <c r="B121" s="101" t="s">
        <v>2776</v>
      </c>
      <c r="C121" s="102" t="s">
        <v>477</v>
      </c>
      <c r="D121" s="243">
        <v>99000</v>
      </c>
      <c r="E121" s="237" t="s">
        <v>2732</v>
      </c>
      <c r="F121" s="87" t="s">
        <v>2777</v>
      </c>
      <c r="G121" s="87" t="s">
        <v>49</v>
      </c>
      <c r="H121" s="60" t="s">
        <v>842</v>
      </c>
      <c r="I121" s="20" t="s">
        <v>10</v>
      </c>
      <c r="J121" s="242">
        <f t="shared" si="2"/>
        <v>25.384615384615383</v>
      </c>
      <c r="K121" s="98"/>
      <c r="L121" s="47">
        <f t="shared" si="3"/>
        <v>0</v>
      </c>
      <c r="M121" s="116"/>
      <c r="N121" s="116"/>
    </row>
    <row r="122" spans="1:14">
      <c r="A122" s="215" t="s">
        <v>1990</v>
      </c>
      <c r="B122" s="101" t="s">
        <v>1992</v>
      </c>
      <c r="C122" s="102" t="s">
        <v>849</v>
      </c>
      <c r="D122" s="243">
        <v>129000</v>
      </c>
      <c r="E122" s="87" t="s">
        <v>1991</v>
      </c>
      <c r="F122" s="87" t="s">
        <v>8</v>
      </c>
      <c r="G122" s="87" t="s">
        <v>1278</v>
      </c>
      <c r="H122" s="60" t="s">
        <v>1993</v>
      </c>
      <c r="I122" s="273" t="s">
        <v>10</v>
      </c>
      <c r="J122" s="242">
        <f t="shared" si="2"/>
        <v>33.07692307692308</v>
      </c>
      <c r="K122" s="98"/>
      <c r="L122" s="47">
        <f t="shared" si="3"/>
        <v>0</v>
      </c>
      <c r="M122" s="116"/>
      <c r="N122" s="116"/>
    </row>
    <row r="123" spans="1:14">
      <c r="A123" s="220" t="s">
        <v>2931</v>
      </c>
      <c r="B123" s="101" t="s">
        <v>2933</v>
      </c>
      <c r="C123" s="157" t="s">
        <v>660</v>
      </c>
      <c r="D123" s="243">
        <v>156000</v>
      </c>
      <c r="E123" s="237" t="s">
        <v>160</v>
      </c>
      <c r="F123" s="87" t="s">
        <v>29</v>
      </c>
      <c r="G123" s="87" t="s">
        <v>1812</v>
      </c>
      <c r="H123" s="60" t="s">
        <v>2932</v>
      </c>
      <c r="I123" s="20" t="s">
        <v>10</v>
      </c>
      <c r="J123" s="242">
        <f t="shared" si="2"/>
        <v>40</v>
      </c>
      <c r="K123" s="98"/>
      <c r="L123" s="47">
        <f t="shared" si="3"/>
        <v>0</v>
      </c>
      <c r="M123" s="116"/>
      <c r="N123" s="116"/>
    </row>
    <row r="124" spans="1:14">
      <c r="A124" s="214" t="s">
        <v>955</v>
      </c>
      <c r="B124" s="108" t="s">
        <v>956</v>
      </c>
      <c r="C124" s="157" t="s">
        <v>477</v>
      </c>
      <c r="D124" s="244">
        <v>106000</v>
      </c>
      <c r="E124" s="87" t="s">
        <v>339</v>
      </c>
      <c r="F124" s="87" t="s">
        <v>98</v>
      </c>
      <c r="G124" s="87" t="s">
        <v>49</v>
      </c>
      <c r="H124" s="60" t="s">
        <v>957</v>
      </c>
      <c r="I124" s="274" t="s">
        <v>10</v>
      </c>
      <c r="J124" s="242">
        <f t="shared" si="2"/>
        <v>27.179487179487179</v>
      </c>
      <c r="K124" s="98"/>
      <c r="L124" s="47">
        <f t="shared" si="3"/>
        <v>0</v>
      </c>
      <c r="M124" s="116"/>
      <c r="N124" s="116"/>
    </row>
    <row r="125" spans="1:14">
      <c r="A125" s="217" t="s">
        <v>1431</v>
      </c>
      <c r="B125" s="108" t="s">
        <v>1432</v>
      </c>
      <c r="C125" s="102" t="s">
        <v>1434</v>
      </c>
      <c r="D125" s="244">
        <v>128000</v>
      </c>
      <c r="E125" s="87" t="s">
        <v>323</v>
      </c>
      <c r="F125" s="87" t="s">
        <v>23</v>
      </c>
      <c r="G125" s="87" t="s">
        <v>49</v>
      </c>
      <c r="H125" s="76" t="s">
        <v>1433</v>
      </c>
      <c r="I125" s="274" t="s">
        <v>10</v>
      </c>
      <c r="J125" s="242">
        <f t="shared" si="2"/>
        <v>32.820512820512818</v>
      </c>
      <c r="K125" s="98"/>
      <c r="L125" s="47">
        <f t="shared" si="3"/>
        <v>0</v>
      </c>
      <c r="M125" s="116"/>
      <c r="N125" s="116"/>
    </row>
    <row r="126" spans="1:14">
      <c r="A126" s="214" t="s">
        <v>1945</v>
      </c>
      <c r="B126" s="101" t="s">
        <v>1977</v>
      </c>
      <c r="C126" s="102" t="s">
        <v>1978</v>
      </c>
      <c r="D126" s="243">
        <v>119000</v>
      </c>
      <c r="E126" s="87" t="s">
        <v>123</v>
      </c>
      <c r="F126" s="87" t="s">
        <v>25</v>
      </c>
      <c r="G126" s="87" t="s">
        <v>49</v>
      </c>
      <c r="H126" s="60" t="s">
        <v>292</v>
      </c>
      <c r="I126" s="275" t="s">
        <v>10</v>
      </c>
      <c r="J126" s="242">
        <f t="shared" si="2"/>
        <v>30.512820512820515</v>
      </c>
      <c r="K126" s="98"/>
      <c r="L126" s="47">
        <f t="shared" si="3"/>
        <v>0</v>
      </c>
      <c r="M126" s="116"/>
      <c r="N126" s="116"/>
    </row>
    <row r="127" spans="1:14">
      <c r="A127" s="215" t="s">
        <v>1133</v>
      </c>
      <c r="B127" s="108" t="s">
        <v>1134</v>
      </c>
      <c r="C127" s="102" t="s">
        <v>1066</v>
      </c>
      <c r="D127" s="244">
        <v>68000</v>
      </c>
      <c r="E127" s="87" t="s">
        <v>356</v>
      </c>
      <c r="F127" s="87" t="s">
        <v>29</v>
      </c>
      <c r="G127" s="87" t="s">
        <v>1078</v>
      </c>
      <c r="H127" s="60" t="s">
        <v>1135</v>
      </c>
      <c r="I127" s="274" t="s">
        <v>10</v>
      </c>
      <c r="J127" s="242">
        <f t="shared" si="2"/>
        <v>17.435897435897434</v>
      </c>
      <c r="K127" s="98"/>
      <c r="L127" s="47">
        <f t="shared" si="3"/>
        <v>0</v>
      </c>
    </row>
    <row r="128" spans="1:14">
      <c r="A128" s="215" t="s">
        <v>1628</v>
      </c>
      <c r="B128" s="101" t="s">
        <v>1629</v>
      </c>
      <c r="C128" s="102" t="s">
        <v>1882</v>
      </c>
      <c r="D128" s="245">
        <v>79000</v>
      </c>
      <c r="E128" s="87" t="s">
        <v>115</v>
      </c>
      <c r="F128" s="87" t="s">
        <v>21</v>
      </c>
      <c r="G128" s="87" t="s">
        <v>1963</v>
      </c>
      <c r="H128" s="60" t="s">
        <v>1630</v>
      </c>
      <c r="I128" s="272" t="s">
        <v>10</v>
      </c>
      <c r="J128" s="242">
        <f t="shared" si="2"/>
        <v>20.256410256410255</v>
      </c>
      <c r="K128" s="98"/>
      <c r="L128" s="47">
        <f t="shared" si="3"/>
        <v>0</v>
      </c>
      <c r="M128" s="116"/>
      <c r="N128" s="116"/>
    </row>
    <row r="129" spans="1:14">
      <c r="A129" s="217" t="s">
        <v>871</v>
      </c>
      <c r="B129" s="108" t="s">
        <v>2407</v>
      </c>
      <c r="C129" s="102" t="s">
        <v>660</v>
      </c>
      <c r="D129" s="244">
        <v>149000</v>
      </c>
      <c r="E129" s="87" t="s">
        <v>352</v>
      </c>
      <c r="F129" s="87" t="s">
        <v>39</v>
      </c>
      <c r="G129" s="87" t="s">
        <v>49</v>
      </c>
      <c r="H129" s="60" t="s">
        <v>2950</v>
      </c>
      <c r="I129" s="92" t="s">
        <v>10</v>
      </c>
      <c r="J129" s="242">
        <f t="shared" si="2"/>
        <v>38.205128205128204</v>
      </c>
      <c r="K129" s="98"/>
      <c r="L129" s="47">
        <f t="shared" si="3"/>
        <v>0</v>
      </c>
    </row>
    <row r="130" spans="1:14">
      <c r="A130" s="213" t="s">
        <v>2778</v>
      </c>
      <c r="B130" s="103" t="s">
        <v>2974</v>
      </c>
      <c r="C130" s="102" t="s">
        <v>484</v>
      </c>
      <c r="D130" s="243">
        <v>122000</v>
      </c>
      <c r="E130" s="87" t="s">
        <v>1486</v>
      </c>
      <c r="F130" s="87" t="s">
        <v>39</v>
      </c>
      <c r="G130" s="87" t="s">
        <v>49</v>
      </c>
      <c r="H130" s="60" t="s">
        <v>1403</v>
      </c>
      <c r="I130" s="24" t="s">
        <v>10</v>
      </c>
      <c r="J130" s="242">
        <f t="shared" si="2"/>
        <v>31.282051282051281</v>
      </c>
      <c r="K130" s="98"/>
      <c r="L130" s="47">
        <f t="shared" si="3"/>
        <v>0</v>
      </c>
    </row>
    <row r="131" spans="1:14">
      <c r="A131" s="214" t="s">
        <v>877</v>
      </c>
      <c r="B131" s="101" t="s">
        <v>878</v>
      </c>
      <c r="C131" s="102" t="s">
        <v>660</v>
      </c>
      <c r="D131" s="244">
        <v>134000</v>
      </c>
      <c r="E131" s="87" t="s">
        <v>1340</v>
      </c>
      <c r="F131" s="87" t="s">
        <v>23</v>
      </c>
      <c r="G131" s="87" t="s">
        <v>49</v>
      </c>
      <c r="H131" s="60" t="s">
        <v>880</v>
      </c>
      <c r="I131" s="275" t="s">
        <v>10</v>
      </c>
      <c r="J131" s="242">
        <f t="shared" si="2"/>
        <v>34.358974358974358</v>
      </c>
      <c r="K131" s="98"/>
      <c r="L131" s="47">
        <f t="shared" si="3"/>
        <v>0</v>
      </c>
    </row>
    <row r="132" spans="1:14">
      <c r="A132" s="217" t="s">
        <v>240</v>
      </c>
      <c r="B132" s="101" t="s">
        <v>241</v>
      </c>
      <c r="C132" s="102" t="s">
        <v>477</v>
      </c>
      <c r="D132" s="245">
        <v>72000</v>
      </c>
      <c r="E132" s="87" t="s">
        <v>104</v>
      </c>
      <c r="F132" s="87" t="s">
        <v>25</v>
      </c>
      <c r="G132" s="87" t="s">
        <v>49</v>
      </c>
      <c r="H132" s="60" t="s">
        <v>49</v>
      </c>
      <c r="I132" s="274" t="s">
        <v>10</v>
      </c>
      <c r="J132" s="242">
        <f t="shared" si="2"/>
        <v>18.46153846153846</v>
      </c>
      <c r="K132" s="98"/>
      <c r="L132" s="47">
        <f t="shared" si="3"/>
        <v>0</v>
      </c>
    </row>
    <row r="133" spans="1:14">
      <c r="A133" s="217" t="s">
        <v>2145</v>
      </c>
      <c r="B133" s="101" t="s">
        <v>2146</v>
      </c>
      <c r="C133" s="157" t="s">
        <v>477</v>
      </c>
      <c r="D133" s="244">
        <v>112000</v>
      </c>
      <c r="E133" s="87" t="s">
        <v>563</v>
      </c>
      <c r="F133" s="87" t="s">
        <v>23</v>
      </c>
      <c r="G133" s="87" t="s">
        <v>49</v>
      </c>
      <c r="H133" s="60" t="s">
        <v>2147</v>
      </c>
      <c r="I133" s="274" t="s">
        <v>10</v>
      </c>
      <c r="J133" s="242">
        <f t="shared" si="2"/>
        <v>28.717948717948719</v>
      </c>
      <c r="K133" s="98"/>
      <c r="L133" s="47">
        <f t="shared" si="3"/>
        <v>0</v>
      </c>
    </row>
    <row r="134" spans="1:14">
      <c r="A134" s="214" t="s">
        <v>847</v>
      </c>
      <c r="B134" s="101" t="s">
        <v>848</v>
      </c>
      <c r="C134" s="102" t="s">
        <v>849</v>
      </c>
      <c r="D134" s="245">
        <v>109000</v>
      </c>
      <c r="E134" s="87" t="s">
        <v>104</v>
      </c>
      <c r="F134" s="87" t="s">
        <v>23</v>
      </c>
      <c r="G134" s="87" t="s">
        <v>49</v>
      </c>
      <c r="H134" s="60" t="s">
        <v>1249</v>
      </c>
      <c r="I134" s="273" t="s">
        <v>10</v>
      </c>
      <c r="J134" s="242">
        <f t="shared" si="2"/>
        <v>27.948717948717949</v>
      </c>
      <c r="K134" s="98"/>
      <c r="L134" s="47">
        <f t="shared" si="3"/>
        <v>0</v>
      </c>
    </row>
    <row r="135" spans="1:14">
      <c r="A135" s="218" t="s">
        <v>1873</v>
      </c>
      <c r="B135" s="101" t="s">
        <v>1921</v>
      </c>
      <c r="C135" s="102" t="s">
        <v>660</v>
      </c>
      <c r="D135" s="244">
        <v>134000</v>
      </c>
      <c r="E135" s="237" t="s">
        <v>1922</v>
      </c>
      <c r="F135" s="87" t="s">
        <v>23</v>
      </c>
      <c r="G135" s="87" t="s">
        <v>106</v>
      </c>
      <c r="H135" s="60" t="s">
        <v>585</v>
      </c>
      <c r="I135" s="274" t="s">
        <v>10</v>
      </c>
      <c r="J135" s="242">
        <f t="shared" si="2"/>
        <v>34.358974358974358</v>
      </c>
      <c r="K135" s="98"/>
      <c r="L135" s="47">
        <f t="shared" si="3"/>
        <v>0</v>
      </c>
    </row>
    <row r="136" spans="1:14">
      <c r="A136" s="215" t="s">
        <v>2608</v>
      </c>
      <c r="B136" s="108" t="s">
        <v>2895</v>
      </c>
      <c r="C136" s="102" t="s">
        <v>2896</v>
      </c>
      <c r="D136" s="243">
        <v>134000</v>
      </c>
      <c r="E136" s="87" t="s">
        <v>2181</v>
      </c>
      <c r="F136" s="87" t="s">
        <v>21</v>
      </c>
      <c r="G136" s="87" t="s">
        <v>49</v>
      </c>
      <c r="H136" s="60" t="s">
        <v>2897</v>
      </c>
      <c r="I136" s="20" t="s">
        <v>10</v>
      </c>
      <c r="J136" s="242">
        <f t="shared" si="2"/>
        <v>34.358974358974358</v>
      </c>
      <c r="K136" s="98"/>
      <c r="L136" s="47">
        <f t="shared" si="3"/>
        <v>0</v>
      </c>
    </row>
    <row r="137" spans="1:14">
      <c r="A137" s="215" t="s">
        <v>2006</v>
      </c>
      <c r="B137" s="108" t="s">
        <v>2007</v>
      </c>
      <c r="C137" s="157" t="s">
        <v>477</v>
      </c>
      <c r="D137" s="244">
        <v>82000</v>
      </c>
      <c r="E137" s="87" t="s">
        <v>2009</v>
      </c>
      <c r="F137" s="87" t="s">
        <v>23</v>
      </c>
      <c r="G137" s="87" t="s">
        <v>2008</v>
      </c>
      <c r="H137" s="60" t="s">
        <v>2010</v>
      </c>
      <c r="I137" s="274" t="s">
        <v>10</v>
      </c>
      <c r="J137" s="242">
        <f t="shared" si="2"/>
        <v>21.025641025641026</v>
      </c>
      <c r="K137" s="98"/>
      <c r="L137" s="47">
        <f t="shared" si="3"/>
        <v>0</v>
      </c>
    </row>
    <row r="138" spans="1:14">
      <c r="A138" s="213" t="s">
        <v>1813</v>
      </c>
      <c r="B138" s="101" t="s">
        <v>1814</v>
      </c>
      <c r="C138" s="102" t="s">
        <v>484</v>
      </c>
      <c r="D138" s="244">
        <v>114000</v>
      </c>
      <c r="E138" s="237" t="s">
        <v>339</v>
      </c>
      <c r="F138" s="87" t="s">
        <v>536</v>
      </c>
      <c r="G138" s="87" t="s">
        <v>49</v>
      </c>
      <c r="H138" s="60" t="s">
        <v>1435</v>
      </c>
      <c r="I138" s="273" t="s">
        <v>10</v>
      </c>
      <c r="J138" s="242">
        <f t="shared" si="2"/>
        <v>29.23076923076923</v>
      </c>
      <c r="K138" s="98"/>
      <c r="L138" s="47">
        <f t="shared" si="3"/>
        <v>0</v>
      </c>
      <c r="M138" s="116"/>
      <c r="N138" s="116"/>
    </row>
    <row r="139" spans="1:14">
      <c r="A139" s="214" t="s">
        <v>278</v>
      </c>
      <c r="B139" s="101" t="s">
        <v>1801</v>
      </c>
      <c r="C139" s="102" t="s">
        <v>1828</v>
      </c>
      <c r="D139" s="243">
        <v>139000</v>
      </c>
      <c r="E139" s="87" t="s">
        <v>112</v>
      </c>
      <c r="F139" s="87" t="s">
        <v>31</v>
      </c>
      <c r="G139" s="87" t="s">
        <v>1055</v>
      </c>
      <c r="H139" s="60" t="s">
        <v>1829</v>
      </c>
      <c r="I139" s="273" t="s">
        <v>10</v>
      </c>
      <c r="J139" s="242">
        <f t="shared" si="2"/>
        <v>35.641025641025642</v>
      </c>
      <c r="K139" s="98"/>
      <c r="L139" s="47">
        <f t="shared" si="3"/>
        <v>0</v>
      </c>
      <c r="M139" s="116"/>
      <c r="N139" s="116"/>
    </row>
    <row r="140" spans="1:14">
      <c r="A140" s="216" t="s">
        <v>1855</v>
      </c>
      <c r="B140" s="101" t="s">
        <v>1932</v>
      </c>
      <c r="C140" s="102" t="s">
        <v>477</v>
      </c>
      <c r="D140" s="243">
        <v>104000</v>
      </c>
      <c r="E140" s="237" t="s">
        <v>1827</v>
      </c>
      <c r="F140" s="87" t="s">
        <v>21</v>
      </c>
      <c r="G140" s="87" t="s">
        <v>49</v>
      </c>
      <c r="H140" s="60" t="s">
        <v>1904</v>
      </c>
      <c r="I140" s="274" t="s">
        <v>10</v>
      </c>
      <c r="J140" s="242">
        <f t="shared" si="2"/>
        <v>26.666666666666668</v>
      </c>
      <c r="K140" s="98"/>
      <c r="L140" s="47">
        <f t="shared" si="3"/>
        <v>0</v>
      </c>
      <c r="M140" s="116"/>
      <c r="N140" s="116"/>
    </row>
    <row r="141" spans="1:14">
      <c r="A141" s="214" t="s">
        <v>1874</v>
      </c>
      <c r="B141" s="108" t="s">
        <v>2036</v>
      </c>
      <c r="C141" s="102" t="s">
        <v>2038</v>
      </c>
      <c r="D141" s="244">
        <v>166000</v>
      </c>
      <c r="E141" s="87" t="s">
        <v>2471</v>
      </c>
      <c r="F141" s="87" t="s">
        <v>29</v>
      </c>
      <c r="G141" s="87" t="s">
        <v>1875</v>
      </c>
      <c r="H141" s="60" t="s">
        <v>2037</v>
      </c>
      <c r="I141" s="274" t="s">
        <v>10</v>
      </c>
      <c r="J141" s="242">
        <f t="shared" si="2"/>
        <v>42.564102564102562</v>
      </c>
      <c r="K141" s="98"/>
      <c r="L141" s="47">
        <f t="shared" si="3"/>
        <v>0</v>
      </c>
    </row>
    <row r="142" spans="1:14">
      <c r="A142" s="214" t="s">
        <v>1874</v>
      </c>
      <c r="B142" s="101" t="s">
        <v>2036</v>
      </c>
      <c r="C142" s="102" t="s">
        <v>660</v>
      </c>
      <c r="D142" s="243">
        <v>158000</v>
      </c>
      <c r="E142" s="237" t="s">
        <v>2471</v>
      </c>
      <c r="F142" s="87" t="s">
        <v>29</v>
      </c>
      <c r="G142" s="87" t="s">
        <v>1875</v>
      </c>
      <c r="H142" s="60" t="s">
        <v>2037</v>
      </c>
      <c r="I142" s="273" t="s">
        <v>10</v>
      </c>
      <c r="J142" s="242">
        <f t="shared" si="2"/>
        <v>40.512820512820511</v>
      </c>
      <c r="K142" s="98"/>
      <c r="L142" s="47">
        <f t="shared" si="3"/>
        <v>0</v>
      </c>
      <c r="M142" s="116"/>
      <c r="N142" s="116"/>
    </row>
    <row r="143" spans="1:14">
      <c r="A143" s="217" t="s">
        <v>377</v>
      </c>
      <c r="B143" s="137" t="s">
        <v>378</v>
      </c>
      <c r="C143" s="102" t="s">
        <v>660</v>
      </c>
      <c r="D143" s="244">
        <v>112000</v>
      </c>
      <c r="E143" s="87" t="s">
        <v>226</v>
      </c>
      <c r="F143" s="87" t="s">
        <v>11</v>
      </c>
      <c r="G143" s="87" t="s">
        <v>1052</v>
      </c>
      <c r="H143" s="60" t="s">
        <v>384</v>
      </c>
      <c r="I143" s="274" t="s">
        <v>10</v>
      </c>
      <c r="J143" s="242">
        <f t="shared" si="2"/>
        <v>28.717948717948719</v>
      </c>
      <c r="K143" s="98"/>
      <c r="L143" s="47">
        <f t="shared" si="3"/>
        <v>0</v>
      </c>
      <c r="M143" s="116"/>
      <c r="N143" s="116"/>
    </row>
    <row r="144" spans="1:14">
      <c r="A144" s="213" t="s">
        <v>377</v>
      </c>
      <c r="B144" s="103" t="s">
        <v>975</v>
      </c>
      <c r="C144" s="102" t="s">
        <v>477</v>
      </c>
      <c r="D144" s="244">
        <v>89000</v>
      </c>
      <c r="E144" s="237" t="s">
        <v>226</v>
      </c>
      <c r="F144" s="87" t="s">
        <v>11</v>
      </c>
      <c r="G144" s="87" t="s">
        <v>1052</v>
      </c>
      <c r="H144" s="60" t="s">
        <v>976</v>
      </c>
      <c r="I144" s="273" t="s">
        <v>10</v>
      </c>
      <c r="J144" s="242">
        <f t="shared" si="2"/>
        <v>22.820512820512821</v>
      </c>
      <c r="K144" s="98"/>
      <c r="L144" s="47">
        <f t="shared" si="3"/>
        <v>0</v>
      </c>
      <c r="M144" s="116"/>
      <c r="N144" s="116"/>
    </row>
    <row r="145" spans="1:14">
      <c r="A145" s="214" t="s">
        <v>2613</v>
      </c>
      <c r="B145" s="101" t="s">
        <v>3095</v>
      </c>
      <c r="C145" s="157" t="s">
        <v>660</v>
      </c>
      <c r="D145" s="244">
        <v>162000</v>
      </c>
      <c r="E145" s="87" t="s">
        <v>2704</v>
      </c>
      <c r="F145" s="234" t="s">
        <v>23</v>
      </c>
      <c r="G145" s="87" t="s">
        <v>49</v>
      </c>
      <c r="H145" s="60" t="s">
        <v>3096</v>
      </c>
      <c r="I145" s="89" t="s">
        <v>10</v>
      </c>
      <c r="J145" s="242">
        <f t="shared" si="2"/>
        <v>41.53846153846154</v>
      </c>
      <c r="K145" s="98"/>
      <c r="L145" s="47">
        <f t="shared" si="3"/>
        <v>0</v>
      </c>
      <c r="M145" s="116"/>
      <c r="N145" s="116"/>
    </row>
    <row r="146" spans="1:14">
      <c r="A146" s="213" t="s">
        <v>1024</v>
      </c>
      <c r="B146" s="101" t="s">
        <v>1028</v>
      </c>
      <c r="C146" s="102" t="s">
        <v>599</v>
      </c>
      <c r="D146" s="245">
        <v>118000</v>
      </c>
      <c r="E146" s="237" t="s">
        <v>1026</v>
      </c>
      <c r="F146" s="87" t="s">
        <v>39</v>
      </c>
      <c r="G146" s="87" t="s">
        <v>49</v>
      </c>
      <c r="H146" s="60" t="s">
        <v>1130</v>
      </c>
      <c r="I146" s="274" t="s">
        <v>10</v>
      </c>
      <c r="J146" s="242">
        <f t="shared" si="2"/>
        <v>30.256410256410255</v>
      </c>
      <c r="K146" s="98"/>
      <c r="L146" s="47">
        <f t="shared" si="3"/>
        <v>0</v>
      </c>
      <c r="M146" s="116"/>
      <c r="N146" s="116"/>
    </row>
    <row r="147" spans="1:14">
      <c r="A147" s="217" t="s">
        <v>1024</v>
      </c>
      <c r="B147" s="108" t="s">
        <v>1025</v>
      </c>
      <c r="C147" s="102" t="s">
        <v>546</v>
      </c>
      <c r="D147" s="247">
        <v>122000</v>
      </c>
      <c r="E147" s="87" t="s">
        <v>1026</v>
      </c>
      <c r="F147" s="87" t="s">
        <v>39</v>
      </c>
      <c r="G147" s="87" t="s">
        <v>49</v>
      </c>
      <c r="H147" s="60" t="s">
        <v>1027</v>
      </c>
      <c r="I147" s="274" t="s">
        <v>10</v>
      </c>
      <c r="J147" s="242">
        <f t="shared" ref="J147:J210" si="4">D147/3900</f>
        <v>31.282051282051281</v>
      </c>
      <c r="K147" s="98"/>
      <c r="L147" s="47">
        <f t="shared" ref="L147:L210" si="5">D147*K147</f>
        <v>0</v>
      </c>
      <c r="M147" s="116"/>
      <c r="N147" s="116"/>
    </row>
    <row r="148" spans="1:14">
      <c r="A148" s="215" t="s">
        <v>2069</v>
      </c>
      <c r="B148" s="108" t="s">
        <v>2782</v>
      </c>
      <c r="C148" s="102" t="s">
        <v>2762</v>
      </c>
      <c r="D148" s="244">
        <v>132000</v>
      </c>
      <c r="E148" s="87" t="s">
        <v>1960</v>
      </c>
      <c r="F148" s="234" t="s">
        <v>29</v>
      </c>
      <c r="G148" s="87" t="s">
        <v>75</v>
      </c>
      <c r="H148" s="60" t="s">
        <v>2993</v>
      </c>
      <c r="I148" s="89" t="s">
        <v>10</v>
      </c>
      <c r="J148" s="242">
        <f t="shared" si="4"/>
        <v>33.846153846153847</v>
      </c>
      <c r="K148" s="98"/>
      <c r="L148" s="47">
        <f t="shared" si="5"/>
        <v>0</v>
      </c>
      <c r="M148" s="116"/>
      <c r="N148" s="116"/>
    </row>
    <row r="149" spans="1:14">
      <c r="A149" s="218" t="s">
        <v>2069</v>
      </c>
      <c r="B149" s="101" t="s">
        <v>2782</v>
      </c>
      <c r="C149" s="102" t="s">
        <v>2783</v>
      </c>
      <c r="D149" s="243">
        <v>132000</v>
      </c>
      <c r="E149" s="237" t="s">
        <v>1960</v>
      </c>
      <c r="F149" s="87" t="s">
        <v>29</v>
      </c>
      <c r="G149" s="87" t="s">
        <v>75</v>
      </c>
      <c r="H149" s="60" t="s">
        <v>1681</v>
      </c>
      <c r="I149" s="89" t="s">
        <v>10</v>
      </c>
      <c r="J149" s="242">
        <f t="shared" si="4"/>
        <v>33.846153846153847</v>
      </c>
      <c r="K149" s="98"/>
      <c r="L149" s="47">
        <f t="shared" si="5"/>
        <v>0</v>
      </c>
      <c r="M149" s="116"/>
      <c r="N149" s="116"/>
    </row>
    <row r="150" spans="1:14">
      <c r="A150" s="217" t="s">
        <v>2614</v>
      </c>
      <c r="B150" s="101" t="s">
        <v>2616</v>
      </c>
      <c r="C150" s="157" t="s">
        <v>660</v>
      </c>
      <c r="D150" s="244">
        <v>149000</v>
      </c>
      <c r="E150" s="87" t="s">
        <v>130</v>
      </c>
      <c r="F150" s="87" t="s">
        <v>11</v>
      </c>
      <c r="G150" s="87" t="s">
        <v>49</v>
      </c>
      <c r="H150" s="60" t="s">
        <v>3142</v>
      </c>
      <c r="I150" s="89" t="s">
        <v>10</v>
      </c>
      <c r="J150" s="242">
        <f t="shared" si="4"/>
        <v>38.205128205128204</v>
      </c>
      <c r="K150" s="98"/>
      <c r="L150" s="47">
        <f t="shared" si="5"/>
        <v>0</v>
      </c>
      <c r="M150" s="116"/>
      <c r="N150" s="116"/>
    </row>
    <row r="151" spans="1:14">
      <c r="A151" s="215" t="s">
        <v>2614</v>
      </c>
      <c r="B151" s="101" t="s">
        <v>2617</v>
      </c>
      <c r="C151" s="102" t="s">
        <v>2785</v>
      </c>
      <c r="D151" s="243">
        <v>136000</v>
      </c>
      <c r="E151" s="87" t="s">
        <v>130</v>
      </c>
      <c r="F151" s="87" t="s">
        <v>2615</v>
      </c>
      <c r="G151" s="87" t="s">
        <v>49</v>
      </c>
      <c r="H151" s="76" t="s">
        <v>2618</v>
      </c>
      <c r="I151" s="278" t="s">
        <v>10</v>
      </c>
      <c r="J151" s="242">
        <f t="shared" si="4"/>
        <v>34.871794871794869</v>
      </c>
      <c r="K151" s="98"/>
      <c r="L151" s="47">
        <f t="shared" si="5"/>
        <v>0</v>
      </c>
    </row>
    <row r="152" spans="1:14">
      <c r="A152" s="215" t="s">
        <v>2614</v>
      </c>
      <c r="B152" s="108" t="s">
        <v>2622</v>
      </c>
      <c r="C152" s="102" t="s">
        <v>2489</v>
      </c>
      <c r="D152" s="244">
        <v>139000</v>
      </c>
      <c r="E152" s="87" t="s">
        <v>3054</v>
      </c>
      <c r="F152" s="87" t="s">
        <v>2615</v>
      </c>
      <c r="G152" s="87" t="s">
        <v>49</v>
      </c>
      <c r="H152" s="60" t="s">
        <v>3105</v>
      </c>
      <c r="I152" s="89" t="s">
        <v>10</v>
      </c>
      <c r="J152" s="242">
        <f t="shared" si="4"/>
        <v>35.641025641025642</v>
      </c>
      <c r="K152" s="98"/>
      <c r="L152" s="47">
        <f t="shared" si="5"/>
        <v>0</v>
      </c>
      <c r="M152" s="116"/>
      <c r="N152" s="116"/>
    </row>
    <row r="153" spans="1:14">
      <c r="A153" s="215" t="s">
        <v>2614</v>
      </c>
      <c r="B153" s="101" t="s">
        <v>2621</v>
      </c>
      <c r="C153" s="102" t="s">
        <v>2784</v>
      </c>
      <c r="D153" s="243">
        <v>138000</v>
      </c>
      <c r="E153" s="87" t="s">
        <v>3054</v>
      </c>
      <c r="F153" s="87" t="s">
        <v>11</v>
      </c>
      <c r="G153" s="87" t="s">
        <v>49</v>
      </c>
      <c r="H153" s="60" t="s">
        <v>3065</v>
      </c>
      <c r="I153" s="121" t="s">
        <v>10</v>
      </c>
      <c r="J153" s="242">
        <f t="shared" si="4"/>
        <v>35.384615384615387</v>
      </c>
      <c r="K153" s="98"/>
      <c r="L153" s="47">
        <f t="shared" si="5"/>
        <v>0</v>
      </c>
      <c r="M153" s="116"/>
      <c r="N153" s="116"/>
    </row>
    <row r="154" spans="1:14">
      <c r="A154" s="218" t="s">
        <v>2614</v>
      </c>
      <c r="B154" s="101" t="s">
        <v>2619</v>
      </c>
      <c r="C154" s="102" t="s">
        <v>2786</v>
      </c>
      <c r="D154" s="243">
        <v>166000</v>
      </c>
      <c r="E154" s="237" t="s">
        <v>130</v>
      </c>
      <c r="F154" s="87" t="s">
        <v>11</v>
      </c>
      <c r="G154" s="87" t="s">
        <v>49</v>
      </c>
      <c r="H154" s="60" t="s">
        <v>2787</v>
      </c>
      <c r="I154" s="384" t="s">
        <v>10</v>
      </c>
      <c r="J154" s="242">
        <f t="shared" si="4"/>
        <v>42.564102564102562</v>
      </c>
      <c r="K154" s="98"/>
      <c r="L154" s="47">
        <f t="shared" si="5"/>
        <v>0</v>
      </c>
      <c r="M154" s="116"/>
      <c r="N154" s="116"/>
    </row>
    <row r="155" spans="1:14">
      <c r="A155" s="214" t="s">
        <v>2466</v>
      </c>
      <c r="B155" s="108" t="s">
        <v>2467</v>
      </c>
      <c r="C155" s="102" t="s">
        <v>484</v>
      </c>
      <c r="D155" s="244">
        <v>134000</v>
      </c>
      <c r="E155" s="237" t="s">
        <v>2468</v>
      </c>
      <c r="F155" s="87" t="s">
        <v>25</v>
      </c>
      <c r="G155" s="87" t="s">
        <v>49</v>
      </c>
      <c r="H155" s="60" t="s">
        <v>2469</v>
      </c>
      <c r="I155" s="89" t="s">
        <v>10</v>
      </c>
      <c r="J155" s="242">
        <f t="shared" si="4"/>
        <v>34.358974358974358</v>
      </c>
      <c r="K155" s="98"/>
      <c r="L155" s="47">
        <f t="shared" si="5"/>
        <v>0</v>
      </c>
    </row>
    <row r="156" spans="1:14">
      <c r="A156" s="214" t="s">
        <v>3102</v>
      </c>
      <c r="B156" s="108" t="s">
        <v>3103</v>
      </c>
      <c r="C156" s="148" t="s">
        <v>477</v>
      </c>
      <c r="D156" s="244">
        <v>106000</v>
      </c>
      <c r="E156" s="87" t="s">
        <v>104</v>
      </c>
      <c r="F156" s="87" t="s">
        <v>69</v>
      </c>
      <c r="G156" s="87" t="s">
        <v>49</v>
      </c>
      <c r="H156" s="60" t="s">
        <v>3104</v>
      </c>
      <c r="I156" s="89" t="s">
        <v>10</v>
      </c>
      <c r="J156" s="242">
        <f t="shared" si="4"/>
        <v>27.179487179487179</v>
      </c>
      <c r="K156" s="98"/>
      <c r="L156" s="47">
        <f t="shared" si="5"/>
        <v>0</v>
      </c>
    </row>
    <row r="157" spans="1:14">
      <c r="A157" s="216" t="s">
        <v>3102</v>
      </c>
      <c r="B157" s="101" t="s">
        <v>3103</v>
      </c>
      <c r="C157" s="102" t="s">
        <v>2774</v>
      </c>
      <c r="D157" s="243">
        <v>112000</v>
      </c>
      <c r="E157" s="237" t="s">
        <v>104</v>
      </c>
      <c r="F157" s="87" t="s">
        <v>69</v>
      </c>
      <c r="G157" s="87" t="s">
        <v>49</v>
      </c>
      <c r="H157" s="60" t="s">
        <v>3104</v>
      </c>
      <c r="I157" s="20" t="s">
        <v>10</v>
      </c>
      <c r="J157" s="242">
        <f t="shared" si="4"/>
        <v>28.717948717948719</v>
      </c>
      <c r="K157" s="98"/>
      <c r="L157" s="47">
        <f t="shared" si="5"/>
        <v>0</v>
      </c>
    </row>
    <row r="158" spans="1:14">
      <c r="A158" s="215" t="s">
        <v>262</v>
      </c>
      <c r="B158" s="156" t="s">
        <v>638</v>
      </c>
      <c r="C158" s="102" t="s">
        <v>477</v>
      </c>
      <c r="D158" s="243">
        <v>116000</v>
      </c>
      <c r="E158" s="237" t="s">
        <v>476</v>
      </c>
      <c r="F158" s="237" t="s">
        <v>23</v>
      </c>
      <c r="G158" s="87" t="s">
        <v>49</v>
      </c>
      <c r="H158" s="99" t="s">
        <v>668</v>
      </c>
      <c r="I158" s="274" t="s">
        <v>10</v>
      </c>
      <c r="J158" s="242">
        <f t="shared" si="4"/>
        <v>29.743589743589745</v>
      </c>
      <c r="K158" s="98"/>
      <c r="L158" s="47">
        <f t="shared" si="5"/>
        <v>0</v>
      </c>
    </row>
    <row r="159" spans="1:14">
      <c r="A159" s="217" t="s">
        <v>2198</v>
      </c>
      <c r="B159" s="108" t="s">
        <v>2199</v>
      </c>
      <c r="C159" s="102" t="s">
        <v>2200</v>
      </c>
      <c r="D159" s="244">
        <v>124000</v>
      </c>
      <c r="E159" s="87" t="s">
        <v>2405</v>
      </c>
      <c r="F159" s="87" t="s">
        <v>31</v>
      </c>
      <c r="G159" s="87" t="s">
        <v>49</v>
      </c>
      <c r="H159" s="60" t="s">
        <v>944</v>
      </c>
      <c r="I159" s="275" t="s">
        <v>10</v>
      </c>
      <c r="J159" s="242">
        <f t="shared" si="4"/>
        <v>31.794871794871796</v>
      </c>
      <c r="K159" s="98"/>
      <c r="L159" s="47">
        <f t="shared" si="5"/>
        <v>0</v>
      </c>
    </row>
    <row r="160" spans="1:14">
      <c r="A160" s="214" t="s">
        <v>839</v>
      </c>
      <c r="B160" s="101" t="s">
        <v>841</v>
      </c>
      <c r="C160" s="102" t="s">
        <v>859</v>
      </c>
      <c r="D160" s="247">
        <v>106000</v>
      </c>
      <c r="E160" s="87" t="s">
        <v>123</v>
      </c>
      <c r="F160" s="87" t="s">
        <v>659</v>
      </c>
      <c r="G160" s="87" t="s">
        <v>49</v>
      </c>
      <c r="H160" s="60" t="s">
        <v>860</v>
      </c>
      <c r="I160" s="274" t="s">
        <v>10</v>
      </c>
      <c r="J160" s="242">
        <f t="shared" si="4"/>
        <v>27.179487179487179</v>
      </c>
      <c r="K160" s="98"/>
      <c r="L160" s="47">
        <f t="shared" si="5"/>
        <v>0</v>
      </c>
    </row>
    <row r="161" spans="1:12">
      <c r="A161" s="214" t="s">
        <v>839</v>
      </c>
      <c r="B161" s="108" t="s">
        <v>841</v>
      </c>
      <c r="C161" s="157" t="s">
        <v>124</v>
      </c>
      <c r="D161" s="247">
        <v>109000</v>
      </c>
      <c r="E161" s="87" t="s">
        <v>925</v>
      </c>
      <c r="F161" s="87" t="s">
        <v>659</v>
      </c>
      <c r="G161" s="87" t="s">
        <v>49</v>
      </c>
      <c r="H161" s="60" t="s">
        <v>860</v>
      </c>
      <c r="I161" s="274" t="s">
        <v>10</v>
      </c>
      <c r="J161" s="242">
        <f t="shared" si="4"/>
        <v>27.948717948717949</v>
      </c>
      <c r="K161" s="98"/>
      <c r="L161" s="47">
        <f t="shared" si="5"/>
        <v>0</v>
      </c>
    </row>
    <row r="162" spans="1:12">
      <c r="A162" s="214" t="s">
        <v>761</v>
      </c>
      <c r="B162" s="101" t="s">
        <v>762</v>
      </c>
      <c r="C162" s="102" t="s">
        <v>763</v>
      </c>
      <c r="D162" s="247">
        <v>106000</v>
      </c>
      <c r="E162" s="87" t="s">
        <v>825</v>
      </c>
      <c r="F162" s="87" t="s">
        <v>31</v>
      </c>
      <c r="G162" s="87" t="s">
        <v>1450</v>
      </c>
      <c r="H162" s="60" t="s">
        <v>1015</v>
      </c>
      <c r="I162" s="274" t="s">
        <v>10</v>
      </c>
      <c r="J162" s="242">
        <f t="shared" si="4"/>
        <v>27.179487179487179</v>
      </c>
      <c r="K162" s="98"/>
      <c r="L162" s="47">
        <f t="shared" si="5"/>
        <v>0</v>
      </c>
    </row>
    <row r="163" spans="1:12">
      <c r="A163" s="213" t="s">
        <v>654</v>
      </c>
      <c r="B163" s="101" t="s">
        <v>360</v>
      </c>
      <c r="C163" s="102" t="s">
        <v>484</v>
      </c>
      <c r="D163" s="247">
        <v>106000</v>
      </c>
      <c r="E163" s="237" t="s">
        <v>144</v>
      </c>
      <c r="F163" s="87" t="s">
        <v>23</v>
      </c>
      <c r="G163" s="87" t="s">
        <v>49</v>
      </c>
      <c r="H163" s="60" t="s">
        <v>655</v>
      </c>
      <c r="I163" s="273" t="s">
        <v>10</v>
      </c>
      <c r="J163" s="242">
        <f t="shared" si="4"/>
        <v>27.179487179487179</v>
      </c>
      <c r="K163" s="98"/>
      <c r="L163" s="47">
        <f t="shared" si="5"/>
        <v>0</v>
      </c>
    </row>
    <row r="164" spans="1:12">
      <c r="A164" s="218" t="s">
        <v>1736</v>
      </c>
      <c r="B164" s="108" t="s">
        <v>1737</v>
      </c>
      <c r="C164" s="102" t="s">
        <v>477</v>
      </c>
      <c r="D164" s="244">
        <v>112000</v>
      </c>
      <c r="E164" s="87" t="s">
        <v>1235</v>
      </c>
      <c r="F164" s="234" t="s">
        <v>31</v>
      </c>
      <c r="G164" s="87" t="s">
        <v>49</v>
      </c>
      <c r="H164" s="60" t="s">
        <v>1403</v>
      </c>
      <c r="I164" s="274" t="s">
        <v>10</v>
      </c>
      <c r="J164" s="242">
        <f t="shared" si="4"/>
        <v>28.717948717948719</v>
      </c>
      <c r="K164" s="98"/>
      <c r="L164" s="47">
        <f t="shared" si="5"/>
        <v>0</v>
      </c>
    </row>
    <row r="165" spans="1:12">
      <c r="A165" s="366" t="s">
        <v>385</v>
      </c>
      <c r="B165" s="137" t="s">
        <v>766</v>
      </c>
      <c r="C165" s="102" t="s">
        <v>765</v>
      </c>
      <c r="D165" s="247">
        <v>99000</v>
      </c>
      <c r="E165" s="87" t="s">
        <v>825</v>
      </c>
      <c r="F165" s="234" t="s">
        <v>31</v>
      </c>
      <c r="G165" s="87" t="s">
        <v>1445</v>
      </c>
      <c r="H165" s="60" t="s">
        <v>698</v>
      </c>
      <c r="I165" s="274" t="s">
        <v>10</v>
      </c>
      <c r="J165" s="242">
        <f t="shared" si="4"/>
        <v>25.384615384615383</v>
      </c>
      <c r="K165" s="98"/>
      <c r="L165" s="47">
        <f t="shared" si="5"/>
        <v>0</v>
      </c>
    </row>
    <row r="166" spans="1:12">
      <c r="A166" s="214" t="s">
        <v>2024</v>
      </c>
      <c r="B166" s="108" t="s">
        <v>2025</v>
      </c>
      <c r="C166" s="102" t="s">
        <v>2203</v>
      </c>
      <c r="D166" s="244">
        <v>116000</v>
      </c>
      <c r="E166" s="299" t="s">
        <v>339</v>
      </c>
      <c r="F166" s="87" t="s">
        <v>536</v>
      </c>
      <c r="G166" s="87" t="s">
        <v>49</v>
      </c>
      <c r="H166" s="60" t="s">
        <v>1959</v>
      </c>
      <c r="I166" s="274" t="s">
        <v>10</v>
      </c>
      <c r="J166" s="242">
        <f t="shared" si="4"/>
        <v>29.743589743589745</v>
      </c>
      <c r="K166" s="98"/>
      <c r="L166" s="47">
        <f t="shared" si="5"/>
        <v>0</v>
      </c>
    </row>
    <row r="167" spans="1:12">
      <c r="A167" s="219" t="s">
        <v>681</v>
      </c>
      <c r="B167" s="101" t="s">
        <v>2928</v>
      </c>
      <c r="C167" s="157" t="s">
        <v>484</v>
      </c>
      <c r="D167" s="244">
        <v>128000</v>
      </c>
      <c r="E167" s="87" t="s">
        <v>160</v>
      </c>
      <c r="F167" s="234" t="s">
        <v>30</v>
      </c>
      <c r="G167" s="87" t="s">
        <v>2642</v>
      </c>
      <c r="H167" s="60" t="s">
        <v>2941</v>
      </c>
      <c r="I167" s="20" t="s">
        <v>10</v>
      </c>
      <c r="J167" s="242">
        <f t="shared" si="4"/>
        <v>32.820512820512818</v>
      </c>
      <c r="K167" s="98"/>
      <c r="L167" s="47">
        <f t="shared" si="5"/>
        <v>0</v>
      </c>
    </row>
    <row r="168" spans="1:12">
      <c r="A168" s="214" t="s">
        <v>1424</v>
      </c>
      <c r="B168" s="108" t="s">
        <v>1425</v>
      </c>
      <c r="C168" s="102" t="s">
        <v>1700</v>
      </c>
      <c r="D168" s="244">
        <v>159000</v>
      </c>
      <c r="E168" s="87" t="s">
        <v>2471</v>
      </c>
      <c r="F168" s="87" t="s">
        <v>25</v>
      </c>
      <c r="G168" s="87" t="s">
        <v>49</v>
      </c>
      <c r="H168" s="60" t="s">
        <v>1426</v>
      </c>
      <c r="I168" s="274" t="s">
        <v>10</v>
      </c>
      <c r="J168" s="242">
        <f t="shared" si="4"/>
        <v>40.769230769230766</v>
      </c>
      <c r="K168" s="98"/>
      <c r="L168" s="47">
        <f t="shared" si="5"/>
        <v>0</v>
      </c>
    </row>
    <row r="169" spans="1:12">
      <c r="A169" s="215" t="s">
        <v>774</v>
      </c>
      <c r="B169" s="101" t="s">
        <v>2630</v>
      </c>
      <c r="C169" s="157" t="s">
        <v>477</v>
      </c>
      <c r="D169" s="245">
        <v>116000</v>
      </c>
      <c r="E169" s="87" t="s">
        <v>1488</v>
      </c>
      <c r="F169" s="87" t="s">
        <v>39</v>
      </c>
      <c r="G169" s="87" t="s">
        <v>49</v>
      </c>
      <c r="H169" s="60" t="s">
        <v>2493</v>
      </c>
      <c r="I169" s="274" t="s">
        <v>10</v>
      </c>
      <c r="J169" s="242">
        <f t="shared" si="4"/>
        <v>29.743589743589745</v>
      </c>
      <c r="K169" s="98"/>
      <c r="L169" s="47">
        <f t="shared" si="5"/>
        <v>0</v>
      </c>
    </row>
    <row r="170" spans="1:12">
      <c r="A170" s="215" t="s">
        <v>1387</v>
      </c>
      <c r="B170" s="101" t="s">
        <v>1388</v>
      </c>
      <c r="C170" s="102" t="s">
        <v>660</v>
      </c>
      <c r="D170" s="243">
        <v>154000</v>
      </c>
      <c r="E170" s="87" t="s">
        <v>102</v>
      </c>
      <c r="F170" s="234" t="s">
        <v>80</v>
      </c>
      <c r="G170" s="87" t="s">
        <v>49</v>
      </c>
      <c r="H170" s="60" t="s">
        <v>1389</v>
      </c>
      <c r="I170" s="274" t="s">
        <v>10</v>
      </c>
      <c r="J170" s="242">
        <f t="shared" si="4"/>
        <v>39.487179487179489</v>
      </c>
      <c r="K170" s="98"/>
      <c r="L170" s="47">
        <f t="shared" si="5"/>
        <v>0</v>
      </c>
    </row>
    <row r="171" spans="1:12">
      <c r="A171" s="217" t="s">
        <v>369</v>
      </c>
      <c r="B171" s="137" t="s">
        <v>370</v>
      </c>
      <c r="C171" s="102" t="s">
        <v>1032</v>
      </c>
      <c r="D171" s="244">
        <v>99000</v>
      </c>
      <c r="E171" s="87" t="s">
        <v>339</v>
      </c>
      <c r="F171" s="87" t="s">
        <v>69</v>
      </c>
      <c r="G171" s="87" t="s">
        <v>49</v>
      </c>
      <c r="H171" s="60" t="s">
        <v>292</v>
      </c>
      <c r="I171" s="274" t="s">
        <v>10</v>
      </c>
      <c r="J171" s="242">
        <f t="shared" si="4"/>
        <v>25.384615384615383</v>
      </c>
      <c r="K171" s="98"/>
      <c r="L171" s="47">
        <f t="shared" si="5"/>
        <v>0</v>
      </c>
    </row>
    <row r="172" spans="1:12">
      <c r="A172" s="217" t="s">
        <v>2836</v>
      </c>
      <c r="B172" s="137" t="s">
        <v>2940</v>
      </c>
      <c r="C172" s="102" t="s">
        <v>477</v>
      </c>
      <c r="D172" s="244">
        <v>118000</v>
      </c>
      <c r="E172" s="87" t="s">
        <v>130</v>
      </c>
      <c r="F172" s="87" t="s">
        <v>60</v>
      </c>
      <c r="G172" s="87" t="s">
        <v>49</v>
      </c>
      <c r="H172" s="60" t="s">
        <v>292</v>
      </c>
      <c r="I172" s="89" t="s">
        <v>10</v>
      </c>
      <c r="J172" s="242">
        <f t="shared" si="4"/>
        <v>30.256410256410255</v>
      </c>
      <c r="K172" s="98"/>
      <c r="L172" s="47">
        <f t="shared" si="5"/>
        <v>0</v>
      </c>
    </row>
    <row r="173" spans="1:12">
      <c r="A173" s="217" t="s">
        <v>2836</v>
      </c>
      <c r="B173" s="137" t="s">
        <v>2837</v>
      </c>
      <c r="C173" s="102" t="s">
        <v>1883</v>
      </c>
      <c r="D173" s="244">
        <v>126000</v>
      </c>
      <c r="E173" s="87" t="s">
        <v>130</v>
      </c>
      <c r="F173" s="87" t="s">
        <v>60</v>
      </c>
      <c r="G173" s="87" t="s">
        <v>49</v>
      </c>
      <c r="H173" s="60" t="s">
        <v>2838</v>
      </c>
      <c r="I173" s="89" t="s">
        <v>10</v>
      </c>
      <c r="J173" s="242">
        <f t="shared" si="4"/>
        <v>32.307692307692307</v>
      </c>
      <c r="K173" s="98"/>
      <c r="L173" s="47">
        <f t="shared" si="5"/>
        <v>0</v>
      </c>
    </row>
    <row r="174" spans="1:12">
      <c r="A174" s="215" t="s">
        <v>2182</v>
      </c>
      <c r="B174" s="101" t="s">
        <v>2183</v>
      </c>
      <c r="C174" s="102" t="s">
        <v>1738</v>
      </c>
      <c r="D174" s="243">
        <v>166000</v>
      </c>
      <c r="E174" s="87" t="s">
        <v>2181</v>
      </c>
      <c r="F174" s="87" t="s">
        <v>23</v>
      </c>
      <c r="G174" s="87" t="s">
        <v>49</v>
      </c>
      <c r="H174" s="60" t="s">
        <v>2852</v>
      </c>
      <c r="I174" s="273" t="s">
        <v>10</v>
      </c>
      <c r="J174" s="242">
        <f t="shared" si="4"/>
        <v>42.564102564102562</v>
      </c>
      <c r="K174" s="98"/>
      <c r="L174" s="47">
        <f t="shared" si="5"/>
        <v>0</v>
      </c>
    </row>
    <row r="175" spans="1:12">
      <c r="A175" s="214" t="s">
        <v>1642</v>
      </c>
      <c r="B175" s="108" t="s">
        <v>1643</v>
      </c>
      <c r="C175" s="102" t="s">
        <v>483</v>
      </c>
      <c r="D175" s="247">
        <v>134000</v>
      </c>
      <c r="E175" s="87" t="s">
        <v>339</v>
      </c>
      <c r="F175" s="87" t="s">
        <v>21</v>
      </c>
      <c r="G175" s="87" t="s">
        <v>49</v>
      </c>
      <c r="H175" s="60" t="s">
        <v>1644</v>
      </c>
      <c r="I175" s="274" t="s">
        <v>10</v>
      </c>
      <c r="J175" s="242">
        <f t="shared" si="4"/>
        <v>34.358974358974358</v>
      </c>
      <c r="K175" s="98"/>
      <c r="L175" s="47">
        <f t="shared" si="5"/>
        <v>0</v>
      </c>
    </row>
    <row r="176" spans="1:12">
      <c r="A176" s="215" t="s">
        <v>665</v>
      </c>
      <c r="B176" s="108" t="s">
        <v>666</v>
      </c>
      <c r="C176" s="102" t="s">
        <v>484</v>
      </c>
      <c r="D176" s="245">
        <v>116000</v>
      </c>
      <c r="E176" s="87" t="s">
        <v>476</v>
      </c>
      <c r="F176" s="87" t="s">
        <v>30</v>
      </c>
      <c r="G176" s="87" t="s">
        <v>1041</v>
      </c>
      <c r="H176" s="60" t="s">
        <v>667</v>
      </c>
      <c r="I176" s="274" t="s">
        <v>10</v>
      </c>
      <c r="J176" s="242">
        <f t="shared" si="4"/>
        <v>29.743589743589745</v>
      </c>
      <c r="K176" s="98"/>
      <c r="L176" s="47">
        <f t="shared" si="5"/>
        <v>0</v>
      </c>
    </row>
    <row r="177" spans="1:14">
      <c r="A177" s="215" t="s">
        <v>2970</v>
      </c>
      <c r="B177" s="108" t="s">
        <v>2971</v>
      </c>
      <c r="C177" s="102" t="s">
        <v>2978</v>
      </c>
      <c r="D177" s="244">
        <v>119000</v>
      </c>
      <c r="E177" s="87" t="s">
        <v>339</v>
      </c>
      <c r="F177" s="234" t="s">
        <v>536</v>
      </c>
      <c r="G177" s="87" t="s">
        <v>49</v>
      </c>
      <c r="H177" s="60" t="s">
        <v>2838</v>
      </c>
      <c r="I177" s="89" t="s">
        <v>10</v>
      </c>
      <c r="J177" s="242">
        <f t="shared" si="4"/>
        <v>30.512820512820515</v>
      </c>
      <c r="K177" s="98"/>
      <c r="L177" s="47">
        <f t="shared" si="5"/>
        <v>0</v>
      </c>
    </row>
    <row r="178" spans="1:14" ht="14">
      <c r="A178" s="221" t="s">
        <v>2947</v>
      </c>
      <c r="B178" s="101" t="s">
        <v>2949</v>
      </c>
      <c r="C178" s="102" t="s">
        <v>2810</v>
      </c>
      <c r="D178" s="247">
        <v>72000</v>
      </c>
      <c r="E178" s="87" t="s">
        <v>339</v>
      </c>
      <c r="F178" s="87" t="s">
        <v>2948</v>
      </c>
      <c r="G178" s="87" t="s">
        <v>49</v>
      </c>
      <c r="H178" s="60" t="s">
        <v>2770</v>
      </c>
      <c r="I178" s="89" t="s">
        <v>10</v>
      </c>
      <c r="J178" s="242">
        <f t="shared" si="4"/>
        <v>18.46153846153846</v>
      </c>
      <c r="K178" s="98"/>
      <c r="L178" s="47">
        <f t="shared" si="5"/>
        <v>0</v>
      </c>
    </row>
    <row r="179" spans="1:14">
      <c r="A179" s="214" t="s">
        <v>1427</v>
      </c>
      <c r="B179" s="101" t="s">
        <v>1428</v>
      </c>
      <c r="C179" s="102" t="s">
        <v>1429</v>
      </c>
      <c r="D179" s="243">
        <v>109000</v>
      </c>
      <c r="E179" s="87" t="s">
        <v>104</v>
      </c>
      <c r="F179" s="87" t="s">
        <v>107</v>
      </c>
      <c r="G179" s="87" t="s">
        <v>49</v>
      </c>
      <c r="H179" s="60" t="s">
        <v>1430</v>
      </c>
      <c r="I179" s="273" t="s">
        <v>10</v>
      </c>
      <c r="J179" s="242">
        <f t="shared" si="4"/>
        <v>27.948717948717949</v>
      </c>
      <c r="K179" s="98"/>
      <c r="L179" s="47">
        <f t="shared" si="5"/>
        <v>0</v>
      </c>
    </row>
    <row r="180" spans="1:14">
      <c r="A180" s="214" t="s">
        <v>1487</v>
      </c>
      <c r="B180" s="108" t="s">
        <v>2574</v>
      </c>
      <c r="C180" s="102" t="s">
        <v>483</v>
      </c>
      <c r="D180" s="244">
        <v>142000</v>
      </c>
      <c r="E180" s="87" t="s">
        <v>352</v>
      </c>
      <c r="F180" s="87" t="s">
        <v>23</v>
      </c>
      <c r="G180" s="87" t="s">
        <v>49</v>
      </c>
      <c r="H180" s="60" t="s">
        <v>351</v>
      </c>
      <c r="I180" s="275" t="s">
        <v>10</v>
      </c>
      <c r="J180" s="242">
        <f t="shared" si="4"/>
        <v>36.410256410256409</v>
      </c>
      <c r="K180" s="98"/>
      <c r="L180" s="47">
        <f t="shared" si="5"/>
        <v>0</v>
      </c>
    </row>
    <row r="181" spans="1:14">
      <c r="A181" s="262" t="s">
        <v>1487</v>
      </c>
      <c r="B181" s="113" t="s">
        <v>2790</v>
      </c>
      <c r="C181" s="102" t="s">
        <v>477</v>
      </c>
      <c r="D181" s="243">
        <v>119000</v>
      </c>
      <c r="E181" s="264" t="s">
        <v>352</v>
      </c>
      <c r="F181" s="87" t="s">
        <v>23</v>
      </c>
      <c r="G181" s="87" t="s">
        <v>49</v>
      </c>
      <c r="H181" s="60" t="s">
        <v>292</v>
      </c>
      <c r="I181" s="272" t="s">
        <v>10</v>
      </c>
      <c r="J181" s="242">
        <f t="shared" si="4"/>
        <v>30.512820512820515</v>
      </c>
      <c r="K181" s="98"/>
      <c r="L181" s="47">
        <f t="shared" si="5"/>
        <v>0</v>
      </c>
    </row>
    <row r="182" spans="1:14">
      <c r="A182" s="217" t="s">
        <v>2791</v>
      </c>
      <c r="B182" s="108" t="s">
        <v>2792</v>
      </c>
      <c r="C182" s="102" t="s">
        <v>477</v>
      </c>
      <c r="D182" s="244">
        <v>118000</v>
      </c>
      <c r="E182" s="87" t="s">
        <v>352</v>
      </c>
      <c r="F182" s="87" t="s">
        <v>23</v>
      </c>
      <c r="G182" s="87" t="s">
        <v>49</v>
      </c>
      <c r="H182" s="60" t="s">
        <v>2793</v>
      </c>
      <c r="I182" s="89" t="s">
        <v>10</v>
      </c>
      <c r="J182" s="242">
        <f t="shared" si="4"/>
        <v>30.256410256410255</v>
      </c>
      <c r="K182" s="98"/>
      <c r="L182" s="47">
        <f t="shared" si="5"/>
        <v>0</v>
      </c>
    </row>
    <row r="183" spans="1:14">
      <c r="A183" s="215" t="s">
        <v>2794</v>
      </c>
      <c r="B183" s="108" t="s">
        <v>2795</v>
      </c>
      <c r="C183" s="102" t="s">
        <v>484</v>
      </c>
      <c r="D183" s="244">
        <v>119000</v>
      </c>
      <c r="E183" s="87" t="s">
        <v>352</v>
      </c>
      <c r="F183" s="87" t="s">
        <v>23</v>
      </c>
      <c r="G183" s="87" t="s">
        <v>49</v>
      </c>
      <c r="H183" s="60" t="s">
        <v>2796</v>
      </c>
      <c r="I183" s="274" t="s">
        <v>10</v>
      </c>
      <c r="J183" s="242">
        <f t="shared" si="4"/>
        <v>30.512820512820515</v>
      </c>
      <c r="K183" s="98"/>
      <c r="L183" s="47">
        <f t="shared" si="5"/>
        <v>0</v>
      </c>
    </row>
    <row r="184" spans="1:14">
      <c r="A184" s="218" t="s">
        <v>1830</v>
      </c>
      <c r="B184" s="101" t="s">
        <v>1831</v>
      </c>
      <c r="C184" s="102" t="s">
        <v>660</v>
      </c>
      <c r="D184" s="244">
        <v>188000</v>
      </c>
      <c r="E184" s="237" t="s">
        <v>1486</v>
      </c>
      <c r="F184" s="87" t="s">
        <v>39</v>
      </c>
      <c r="G184" s="87" t="s">
        <v>1052</v>
      </c>
      <c r="H184" s="60" t="s">
        <v>1832</v>
      </c>
      <c r="I184" s="273" t="s">
        <v>10</v>
      </c>
      <c r="J184" s="242">
        <f t="shared" si="4"/>
        <v>48.205128205128204</v>
      </c>
      <c r="K184" s="98"/>
      <c r="L184" s="47">
        <f t="shared" si="5"/>
        <v>0</v>
      </c>
    </row>
    <row r="185" spans="1:14">
      <c r="A185" s="215" t="s">
        <v>2955</v>
      </c>
      <c r="B185" s="101" t="s">
        <v>2958</v>
      </c>
      <c r="C185" s="102" t="s">
        <v>477</v>
      </c>
      <c r="D185" s="244">
        <v>119000</v>
      </c>
      <c r="E185" s="87" t="s">
        <v>2957</v>
      </c>
      <c r="F185" s="87" t="s">
        <v>31</v>
      </c>
      <c r="G185" s="87" t="s">
        <v>49</v>
      </c>
      <c r="H185" s="60" t="s">
        <v>884</v>
      </c>
      <c r="I185" s="89" t="s">
        <v>10</v>
      </c>
      <c r="J185" s="242">
        <f t="shared" si="4"/>
        <v>30.512820512820515</v>
      </c>
      <c r="K185" s="98"/>
      <c r="L185" s="47">
        <f t="shared" si="5"/>
        <v>0</v>
      </c>
    </row>
    <row r="186" spans="1:14">
      <c r="A186" s="215" t="s">
        <v>2955</v>
      </c>
      <c r="B186" s="101" t="s">
        <v>2956</v>
      </c>
      <c r="C186" s="102" t="s">
        <v>477</v>
      </c>
      <c r="D186" s="243">
        <v>119000</v>
      </c>
      <c r="E186" s="87" t="s">
        <v>2957</v>
      </c>
      <c r="F186" s="234" t="s">
        <v>31</v>
      </c>
      <c r="G186" s="87" t="s">
        <v>49</v>
      </c>
      <c r="H186" s="60" t="s">
        <v>2505</v>
      </c>
      <c r="I186" s="274" t="s">
        <v>10</v>
      </c>
      <c r="J186" s="242">
        <f t="shared" si="4"/>
        <v>30.512820512820515</v>
      </c>
      <c r="K186" s="98"/>
      <c r="L186" s="47">
        <f t="shared" si="5"/>
        <v>0</v>
      </c>
    </row>
    <row r="187" spans="1:14">
      <c r="A187" s="214" t="s">
        <v>2798</v>
      </c>
      <c r="B187" s="101" t="s">
        <v>2799</v>
      </c>
      <c r="C187" s="157" t="s">
        <v>547</v>
      </c>
      <c r="D187" s="245">
        <v>122000</v>
      </c>
      <c r="E187" s="87" t="s">
        <v>760</v>
      </c>
      <c r="F187" s="87" t="s">
        <v>57</v>
      </c>
      <c r="G187" s="87" t="s">
        <v>49</v>
      </c>
      <c r="H187" s="60" t="s">
        <v>2600</v>
      </c>
      <c r="I187" s="273" t="s">
        <v>10</v>
      </c>
      <c r="J187" s="242">
        <f t="shared" si="4"/>
        <v>31.282051282051281</v>
      </c>
      <c r="K187" s="98"/>
      <c r="L187" s="47">
        <f t="shared" si="5"/>
        <v>0</v>
      </c>
    </row>
    <row r="188" spans="1:14">
      <c r="A188" s="218" t="s">
        <v>1906</v>
      </c>
      <c r="B188" s="101" t="s">
        <v>1935</v>
      </c>
      <c r="C188" s="102" t="s">
        <v>1857</v>
      </c>
      <c r="D188" s="244">
        <v>129000</v>
      </c>
      <c r="E188" s="237" t="s">
        <v>1991</v>
      </c>
      <c r="F188" s="87" t="s">
        <v>8</v>
      </c>
      <c r="G188" s="87" t="s">
        <v>75</v>
      </c>
      <c r="H188" s="60" t="s">
        <v>1995</v>
      </c>
      <c r="I188" s="274" t="s">
        <v>10</v>
      </c>
      <c r="J188" s="242">
        <f t="shared" si="4"/>
        <v>33.07692307692308</v>
      </c>
      <c r="K188" s="98"/>
      <c r="L188" s="47">
        <f t="shared" si="5"/>
        <v>0</v>
      </c>
    </row>
    <row r="189" spans="1:14">
      <c r="A189" s="215" t="s">
        <v>1906</v>
      </c>
      <c r="B189" s="108" t="s">
        <v>1994</v>
      </c>
      <c r="C189" s="102" t="s">
        <v>1998</v>
      </c>
      <c r="D189" s="244">
        <v>122000</v>
      </c>
      <c r="E189" s="87" t="s">
        <v>1991</v>
      </c>
      <c r="F189" s="87" t="s">
        <v>8</v>
      </c>
      <c r="G189" s="87" t="s">
        <v>75</v>
      </c>
      <c r="H189" s="60" t="s">
        <v>1996</v>
      </c>
      <c r="I189" s="274" t="s">
        <v>10</v>
      </c>
      <c r="J189" s="242">
        <f t="shared" si="4"/>
        <v>31.282051282051281</v>
      </c>
      <c r="K189" s="98"/>
      <c r="L189" s="47">
        <f t="shared" si="5"/>
        <v>0</v>
      </c>
    </row>
    <row r="190" spans="1:14">
      <c r="A190" s="215" t="s">
        <v>1906</v>
      </c>
      <c r="B190" s="101" t="s">
        <v>1994</v>
      </c>
      <c r="C190" s="102" t="s">
        <v>1997</v>
      </c>
      <c r="D190" s="243">
        <v>129000</v>
      </c>
      <c r="E190" s="87" t="s">
        <v>1991</v>
      </c>
      <c r="F190" s="87" t="s">
        <v>8</v>
      </c>
      <c r="G190" s="87" t="s">
        <v>75</v>
      </c>
      <c r="H190" s="60" t="s">
        <v>1996</v>
      </c>
      <c r="I190" s="273" t="s">
        <v>10</v>
      </c>
      <c r="J190" s="242">
        <f t="shared" si="4"/>
        <v>33.07692307692308</v>
      </c>
      <c r="K190" s="98"/>
      <c r="L190" s="47">
        <f t="shared" si="5"/>
        <v>0</v>
      </c>
    </row>
    <row r="191" spans="1:14">
      <c r="A191" s="215" t="s">
        <v>1906</v>
      </c>
      <c r="B191" s="108" t="s">
        <v>1994</v>
      </c>
      <c r="C191" s="102" t="s">
        <v>1999</v>
      </c>
      <c r="D191" s="244">
        <v>129000</v>
      </c>
      <c r="E191" s="87" t="s">
        <v>1991</v>
      </c>
      <c r="F191" s="234" t="s">
        <v>8</v>
      </c>
      <c r="G191" s="87" t="s">
        <v>75</v>
      </c>
      <c r="H191" s="60" t="s">
        <v>1996</v>
      </c>
      <c r="I191" s="274" t="s">
        <v>10</v>
      </c>
      <c r="J191" s="242">
        <f t="shared" si="4"/>
        <v>33.07692307692308</v>
      </c>
      <c r="K191" s="98"/>
      <c r="L191" s="47">
        <f t="shared" si="5"/>
        <v>0</v>
      </c>
      <c r="M191" s="116"/>
      <c r="N191" s="116"/>
    </row>
    <row r="192" spans="1:14">
      <c r="A192" s="216" t="s">
        <v>2800</v>
      </c>
      <c r="B192" s="113" t="s">
        <v>2945</v>
      </c>
      <c r="C192" s="102" t="s">
        <v>660</v>
      </c>
      <c r="D192" s="243">
        <v>149000</v>
      </c>
      <c r="E192" s="87" t="s">
        <v>339</v>
      </c>
      <c r="F192" s="87" t="s">
        <v>39</v>
      </c>
      <c r="G192" s="87" t="s">
        <v>49</v>
      </c>
      <c r="H192" s="60" t="s">
        <v>2946</v>
      </c>
      <c r="I192" s="24" t="s">
        <v>10</v>
      </c>
      <c r="J192" s="242">
        <f t="shared" si="4"/>
        <v>38.205128205128204</v>
      </c>
      <c r="K192" s="98"/>
      <c r="L192" s="47">
        <f t="shared" si="5"/>
        <v>0</v>
      </c>
      <c r="M192" s="116"/>
      <c r="N192" s="116"/>
    </row>
    <row r="193" spans="1:12">
      <c r="A193" s="215" t="s">
        <v>2857</v>
      </c>
      <c r="B193" s="101" t="s">
        <v>2858</v>
      </c>
      <c r="C193" s="157" t="s">
        <v>477</v>
      </c>
      <c r="D193" s="244">
        <v>129000</v>
      </c>
      <c r="E193" s="87" t="s">
        <v>339</v>
      </c>
      <c r="F193" s="87" t="s">
        <v>2859</v>
      </c>
      <c r="G193" s="87" t="s">
        <v>2860</v>
      </c>
      <c r="H193" s="60" t="s">
        <v>2861</v>
      </c>
      <c r="I193" s="89" t="s">
        <v>10</v>
      </c>
      <c r="J193" s="242">
        <f t="shared" si="4"/>
        <v>33.07692307692308</v>
      </c>
      <c r="K193" s="98"/>
      <c r="L193" s="47">
        <f t="shared" si="5"/>
        <v>0</v>
      </c>
    </row>
    <row r="194" spans="1:12">
      <c r="A194" s="220" t="s">
        <v>2935</v>
      </c>
      <c r="B194" s="101" t="s">
        <v>2934</v>
      </c>
      <c r="C194" s="102" t="s">
        <v>477</v>
      </c>
      <c r="D194" s="244">
        <v>114000</v>
      </c>
      <c r="E194" s="239" t="s">
        <v>160</v>
      </c>
      <c r="F194" s="239" t="s">
        <v>23</v>
      </c>
      <c r="G194" s="87" t="s">
        <v>49</v>
      </c>
      <c r="H194" s="60" t="s">
        <v>842</v>
      </c>
      <c r="I194" s="89" t="s">
        <v>10</v>
      </c>
      <c r="J194" s="242">
        <f t="shared" si="4"/>
        <v>29.23076923076923</v>
      </c>
      <c r="K194" s="98"/>
      <c r="L194" s="47">
        <f t="shared" si="5"/>
        <v>0</v>
      </c>
    </row>
    <row r="195" spans="1:12" ht="14">
      <c r="A195" s="221" t="s">
        <v>372</v>
      </c>
      <c r="B195" s="101" t="s">
        <v>373</v>
      </c>
      <c r="C195" s="102" t="s">
        <v>477</v>
      </c>
      <c r="D195" s="245">
        <v>99000</v>
      </c>
      <c r="E195" s="87" t="s">
        <v>1138</v>
      </c>
      <c r="F195" s="87" t="s">
        <v>39</v>
      </c>
      <c r="G195" s="87" t="s">
        <v>49</v>
      </c>
      <c r="H195" s="60" t="s">
        <v>374</v>
      </c>
      <c r="I195" s="273" t="s">
        <v>10</v>
      </c>
      <c r="J195" s="242">
        <f t="shared" si="4"/>
        <v>25.384615384615383</v>
      </c>
      <c r="K195" s="98"/>
      <c r="L195" s="47">
        <f t="shared" si="5"/>
        <v>0</v>
      </c>
    </row>
    <row r="196" spans="1:12">
      <c r="A196" s="214" t="s">
        <v>1512</v>
      </c>
      <c r="B196" s="108" t="s">
        <v>1513</v>
      </c>
      <c r="C196" s="102" t="s">
        <v>477</v>
      </c>
      <c r="D196" s="244">
        <v>108000</v>
      </c>
      <c r="E196" s="87" t="s">
        <v>657</v>
      </c>
      <c r="F196" s="87" t="s">
        <v>39</v>
      </c>
      <c r="G196" s="87" t="s">
        <v>49</v>
      </c>
      <c r="H196" s="60" t="s">
        <v>1514</v>
      </c>
      <c r="I196" s="274" t="s">
        <v>10</v>
      </c>
      <c r="J196" s="242">
        <f t="shared" si="4"/>
        <v>27.692307692307693</v>
      </c>
      <c r="K196" s="98"/>
      <c r="L196" s="47">
        <f t="shared" si="5"/>
        <v>0</v>
      </c>
    </row>
    <row r="197" spans="1:12">
      <c r="A197" s="214" t="s">
        <v>2649</v>
      </c>
      <c r="B197" s="101" t="s">
        <v>2650</v>
      </c>
      <c r="C197" s="102" t="s">
        <v>660</v>
      </c>
      <c r="D197" s="243">
        <v>158000</v>
      </c>
      <c r="E197" s="87" t="s">
        <v>115</v>
      </c>
      <c r="F197" s="234" t="s">
        <v>23</v>
      </c>
      <c r="G197" s="87" t="s">
        <v>49</v>
      </c>
      <c r="H197" s="60" t="s">
        <v>3063</v>
      </c>
      <c r="I197" s="275" t="s">
        <v>10</v>
      </c>
      <c r="J197" s="242">
        <f t="shared" si="4"/>
        <v>40.512820512820511</v>
      </c>
      <c r="K197" s="98"/>
      <c r="L197" s="47">
        <f t="shared" si="5"/>
        <v>0</v>
      </c>
    </row>
    <row r="198" spans="1:12">
      <c r="A198" s="214" t="s">
        <v>1060</v>
      </c>
      <c r="B198" s="108" t="s">
        <v>1062</v>
      </c>
      <c r="C198" s="157" t="s">
        <v>767</v>
      </c>
      <c r="D198" s="247">
        <v>88000</v>
      </c>
      <c r="E198" s="87" t="s">
        <v>323</v>
      </c>
      <c r="F198" s="87" t="s">
        <v>23</v>
      </c>
      <c r="G198" s="87" t="s">
        <v>49</v>
      </c>
      <c r="H198" s="60" t="s">
        <v>1061</v>
      </c>
      <c r="I198" s="274" t="s">
        <v>10</v>
      </c>
      <c r="J198" s="242">
        <f t="shared" si="4"/>
        <v>22.564102564102566</v>
      </c>
      <c r="K198" s="98"/>
      <c r="L198" s="47">
        <f t="shared" si="5"/>
        <v>0</v>
      </c>
    </row>
    <row r="199" spans="1:12">
      <c r="A199" s="217" t="s">
        <v>220</v>
      </c>
      <c r="B199" s="108" t="s">
        <v>2143</v>
      </c>
      <c r="C199" s="102" t="s">
        <v>2144</v>
      </c>
      <c r="D199" s="244">
        <v>158000</v>
      </c>
      <c r="E199" s="87" t="s">
        <v>2471</v>
      </c>
      <c r="F199" s="87" t="s">
        <v>39</v>
      </c>
      <c r="G199" s="87" t="s">
        <v>1086</v>
      </c>
      <c r="H199" s="60" t="s">
        <v>2073</v>
      </c>
      <c r="I199" s="274" t="s">
        <v>10</v>
      </c>
      <c r="J199" s="242">
        <f t="shared" si="4"/>
        <v>40.512820512820511</v>
      </c>
      <c r="K199" s="98"/>
      <c r="L199" s="47">
        <f t="shared" si="5"/>
        <v>0</v>
      </c>
    </row>
    <row r="200" spans="1:12">
      <c r="A200" s="214" t="s">
        <v>768</v>
      </c>
      <c r="B200" s="108" t="s">
        <v>769</v>
      </c>
      <c r="C200" s="157" t="s">
        <v>477</v>
      </c>
      <c r="D200" s="247">
        <v>98000</v>
      </c>
      <c r="E200" s="87" t="s">
        <v>825</v>
      </c>
      <c r="F200" s="87" t="s">
        <v>60</v>
      </c>
      <c r="G200" s="87" t="s">
        <v>1129</v>
      </c>
      <c r="H200" s="60" t="s">
        <v>1451</v>
      </c>
      <c r="I200" s="274" t="s">
        <v>10</v>
      </c>
      <c r="J200" s="242">
        <f t="shared" si="4"/>
        <v>25.128205128205128</v>
      </c>
      <c r="K200" s="98"/>
      <c r="L200" s="47">
        <f t="shared" si="5"/>
        <v>0</v>
      </c>
    </row>
    <row r="201" spans="1:12">
      <c r="A201" s="215" t="s">
        <v>409</v>
      </c>
      <c r="B201" s="108" t="s">
        <v>410</v>
      </c>
      <c r="C201" s="102" t="s">
        <v>411</v>
      </c>
      <c r="D201" s="247">
        <v>98000</v>
      </c>
      <c r="E201" s="87" t="s">
        <v>323</v>
      </c>
      <c r="F201" s="87" t="s">
        <v>23</v>
      </c>
      <c r="G201" s="87" t="s">
        <v>1129</v>
      </c>
      <c r="H201" s="60" t="s">
        <v>1129</v>
      </c>
      <c r="I201" s="275" t="s">
        <v>10</v>
      </c>
      <c r="J201" s="242">
        <f t="shared" si="4"/>
        <v>25.128205128205128</v>
      </c>
      <c r="K201" s="98"/>
      <c r="L201" s="47">
        <f t="shared" si="5"/>
        <v>0</v>
      </c>
    </row>
    <row r="202" spans="1:12">
      <c r="A202" s="214" t="s">
        <v>155</v>
      </c>
      <c r="B202" s="108" t="s">
        <v>306</v>
      </c>
      <c r="C202" s="102" t="s">
        <v>2165</v>
      </c>
      <c r="D202" s="247">
        <v>109000</v>
      </c>
      <c r="E202" s="87" t="s">
        <v>102</v>
      </c>
      <c r="F202" s="234" t="s">
        <v>11</v>
      </c>
      <c r="G202" s="87" t="s">
        <v>1455</v>
      </c>
      <c r="H202" s="60" t="s">
        <v>2166</v>
      </c>
      <c r="I202" s="275" t="s">
        <v>10</v>
      </c>
      <c r="J202" s="242">
        <f t="shared" si="4"/>
        <v>27.948717948717949</v>
      </c>
      <c r="K202" s="98"/>
      <c r="L202" s="47">
        <f t="shared" si="5"/>
        <v>0</v>
      </c>
    </row>
    <row r="203" spans="1:12">
      <c r="A203" s="215" t="s">
        <v>386</v>
      </c>
      <c r="B203" s="101" t="s">
        <v>387</v>
      </c>
      <c r="C203" s="157" t="s">
        <v>365</v>
      </c>
      <c r="D203" s="245">
        <v>88000</v>
      </c>
      <c r="E203" s="87" t="s">
        <v>317</v>
      </c>
      <c r="F203" s="87" t="s">
        <v>39</v>
      </c>
      <c r="G203" s="87" t="s">
        <v>49</v>
      </c>
      <c r="H203" s="60" t="s">
        <v>67</v>
      </c>
      <c r="I203" s="273" t="s">
        <v>10</v>
      </c>
      <c r="J203" s="242">
        <f t="shared" si="4"/>
        <v>22.564102564102566</v>
      </c>
      <c r="K203" s="98"/>
      <c r="L203" s="47">
        <f t="shared" si="5"/>
        <v>0</v>
      </c>
    </row>
    <row r="204" spans="1:12">
      <c r="A204" s="217" t="s">
        <v>386</v>
      </c>
      <c r="B204" s="103" t="s">
        <v>661</v>
      </c>
      <c r="C204" s="102" t="s">
        <v>481</v>
      </c>
      <c r="D204" s="245">
        <v>49000</v>
      </c>
      <c r="E204" s="87" t="s">
        <v>1235</v>
      </c>
      <c r="F204" s="87" t="s">
        <v>39</v>
      </c>
      <c r="G204" s="87" t="s">
        <v>49</v>
      </c>
      <c r="H204" s="60" t="s">
        <v>729</v>
      </c>
      <c r="I204" s="273" t="s">
        <v>10</v>
      </c>
      <c r="J204" s="242">
        <f t="shared" si="4"/>
        <v>12.564102564102564</v>
      </c>
      <c r="K204" s="98"/>
      <c r="L204" s="47">
        <f t="shared" si="5"/>
        <v>0</v>
      </c>
    </row>
    <row r="205" spans="1:12">
      <c r="A205" s="216" t="s">
        <v>119</v>
      </c>
      <c r="B205" s="101" t="s">
        <v>1623</v>
      </c>
      <c r="C205" s="102" t="s">
        <v>1624</v>
      </c>
      <c r="D205" s="243">
        <v>179000</v>
      </c>
      <c r="E205" s="237" t="s">
        <v>281</v>
      </c>
      <c r="F205" s="87" t="s">
        <v>29</v>
      </c>
      <c r="G205" s="87" t="s">
        <v>1052</v>
      </c>
      <c r="H205" s="60" t="s">
        <v>1645</v>
      </c>
      <c r="I205" s="273" t="s">
        <v>10</v>
      </c>
      <c r="J205" s="242">
        <f t="shared" si="4"/>
        <v>45.897435897435898</v>
      </c>
      <c r="K205" s="98"/>
      <c r="L205" s="47">
        <f t="shared" si="5"/>
        <v>0</v>
      </c>
    </row>
    <row r="206" spans="1:12">
      <c r="A206" s="214" t="s">
        <v>2212</v>
      </c>
      <c r="B206" s="156" t="s">
        <v>2655</v>
      </c>
      <c r="C206" s="102" t="s">
        <v>477</v>
      </c>
      <c r="D206" s="244">
        <v>118000</v>
      </c>
      <c r="E206" s="237" t="s">
        <v>352</v>
      </c>
      <c r="F206" s="237" t="s">
        <v>31</v>
      </c>
      <c r="G206" s="237" t="s">
        <v>49</v>
      </c>
      <c r="H206" s="99" t="s">
        <v>2618</v>
      </c>
      <c r="I206" s="313" t="s">
        <v>10</v>
      </c>
      <c r="J206" s="242">
        <f t="shared" si="4"/>
        <v>30.256410256410255</v>
      </c>
      <c r="K206" s="98"/>
      <c r="L206" s="47">
        <f t="shared" si="5"/>
        <v>0</v>
      </c>
    </row>
    <row r="207" spans="1:12">
      <c r="A207" s="217" t="s">
        <v>673</v>
      </c>
      <c r="B207" s="103" t="s">
        <v>674</v>
      </c>
      <c r="C207" s="102" t="s">
        <v>477</v>
      </c>
      <c r="D207" s="243">
        <v>112000</v>
      </c>
      <c r="E207" s="87" t="s">
        <v>339</v>
      </c>
      <c r="F207" s="234" t="s">
        <v>49</v>
      </c>
      <c r="G207" s="87" t="s">
        <v>49</v>
      </c>
      <c r="H207" s="60" t="s">
        <v>2979</v>
      </c>
      <c r="I207" s="89" t="s">
        <v>10</v>
      </c>
      <c r="J207" s="242">
        <f t="shared" si="4"/>
        <v>28.717948717948719</v>
      </c>
      <c r="K207" s="98"/>
      <c r="L207" s="47">
        <f t="shared" si="5"/>
        <v>0</v>
      </c>
    </row>
    <row r="208" spans="1:12">
      <c r="A208" s="213" t="s">
        <v>2802</v>
      </c>
      <c r="B208" s="103" t="s">
        <v>2926</v>
      </c>
      <c r="C208" s="102" t="s">
        <v>660</v>
      </c>
      <c r="D208" s="247">
        <v>158000</v>
      </c>
      <c r="E208" s="237" t="s">
        <v>160</v>
      </c>
      <c r="F208" s="87" t="s">
        <v>1861</v>
      </c>
      <c r="G208" s="87" t="s">
        <v>49</v>
      </c>
      <c r="H208" s="60" t="s">
        <v>2927</v>
      </c>
      <c r="I208" s="89" t="s">
        <v>10</v>
      </c>
      <c r="J208" s="242">
        <f t="shared" si="4"/>
        <v>40.512820512820511</v>
      </c>
      <c r="K208" s="98"/>
      <c r="L208" s="47">
        <f t="shared" si="5"/>
        <v>0</v>
      </c>
    </row>
    <row r="209" spans="1:12">
      <c r="A209" s="217" t="s">
        <v>577</v>
      </c>
      <c r="B209" s="137" t="s">
        <v>578</v>
      </c>
      <c r="C209" s="102" t="s">
        <v>579</v>
      </c>
      <c r="D209" s="247">
        <v>69000</v>
      </c>
      <c r="E209" s="87" t="s">
        <v>376</v>
      </c>
      <c r="F209" s="87" t="s">
        <v>11</v>
      </c>
      <c r="G209" s="87" t="s">
        <v>49</v>
      </c>
      <c r="H209" s="60" t="s">
        <v>580</v>
      </c>
      <c r="I209" s="274" t="s">
        <v>10</v>
      </c>
      <c r="J209" s="242">
        <f t="shared" si="4"/>
        <v>17.692307692307693</v>
      </c>
      <c r="K209" s="98"/>
      <c r="L209" s="47">
        <f t="shared" si="5"/>
        <v>0</v>
      </c>
    </row>
    <row r="210" spans="1:12">
      <c r="A210" s="214" t="s">
        <v>2656</v>
      </c>
      <c r="B210" s="101" t="s">
        <v>2657</v>
      </c>
      <c r="C210" s="102" t="s">
        <v>477</v>
      </c>
      <c r="D210" s="243">
        <v>106000</v>
      </c>
      <c r="E210" s="87" t="s">
        <v>339</v>
      </c>
      <c r="F210" s="87" t="s">
        <v>39</v>
      </c>
      <c r="G210" s="87" t="s">
        <v>49</v>
      </c>
      <c r="H210" s="60" t="s">
        <v>944</v>
      </c>
      <c r="I210" s="391" t="s">
        <v>10</v>
      </c>
      <c r="J210" s="242">
        <f t="shared" si="4"/>
        <v>27.179487179487179</v>
      </c>
      <c r="K210" s="98"/>
      <c r="L210" s="47">
        <f t="shared" si="5"/>
        <v>0</v>
      </c>
    </row>
    <row r="211" spans="1:12">
      <c r="A211" s="214" t="s">
        <v>2494</v>
      </c>
      <c r="B211" s="108" t="s">
        <v>2495</v>
      </c>
      <c r="C211" s="102" t="s">
        <v>3137</v>
      </c>
      <c r="D211" s="247">
        <v>119000</v>
      </c>
      <c r="E211" s="87" t="s">
        <v>123</v>
      </c>
      <c r="F211" s="87" t="s">
        <v>56</v>
      </c>
      <c r="G211" s="87" t="s">
        <v>2496</v>
      </c>
      <c r="H211" s="60" t="s">
        <v>2497</v>
      </c>
      <c r="I211" s="92" t="s">
        <v>10</v>
      </c>
      <c r="J211" s="242">
        <f t="shared" ref="J211:J274" si="6">D211/3900</f>
        <v>30.512820512820515</v>
      </c>
      <c r="K211" s="98"/>
      <c r="L211" s="47">
        <f t="shared" ref="L211:L274" si="7">D211*K211</f>
        <v>0</v>
      </c>
    </row>
    <row r="212" spans="1:12">
      <c r="A212" s="215" t="s">
        <v>2853</v>
      </c>
      <c r="B212" s="101" t="s">
        <v>2854</v>
      </c>
      <c r="C212" s="102" t="s">
        <v>477</v>
      </c>
      <c r="D212" s="243">
        <v>118000</v>
      </c>
      <c r="E212" s="87" t="s">
        <v>2856</v>
      </c>
      <c r="F212" s="87" t="s">
        <v>31</v>
      </c>
      <c r="G212" s="87" t="s">
        <v>49</v>
      </c>
      <c r="H212" s="60" t="s">
        <v>2855</v>
      </c>
      <c r="I212" s="20" t="s">
        <v>10</v>
      </c>
      <c r="J212" s="242">
        <f t="shared" si="6"/>
        <v>30.256410256410255</v>
      </c>
      <c r="K212" s="98"/>
      <c r="L212" s="47">
        <f t="shared" si="7"/>
        <v>0</v>
      </c>
    </row>
    <row r="213" spans="1:12">
      <c r="A213" s="217" t="s">
        <v>1815</v>
      </c>
      <c r="B213" s="101" t="s">
        <v>1816</v>
      </c>
      <c r="C213" s="102" t="s">
        <v>1817</v>
      </c>
      <c r="D213" s="244">
        <v>82000</v>
      </c>
      <c r="E213" s="87" t="s">
        <v>339</v>
      </c>
      <c r="F213" s="87" t="s">
        <v>536</v>
      </c>
      <c r="G213" s="87" t="s">
        <v>49</v>
      </c>
      <c r="H213" s="60" t="s">
        <v>1818</v>
      </c>
      <c r="I213" s="274" t="s">
        <v>10</v>
      </c>
      <c r="J213" s="242">
        <f t="shared" si="6"/>
        <v>21.025641025641026</v>
      </c>
      <c r="K213" s="98"/>
      <c r="L213" s="47">
        <f t="shared" si="7"/>
        <v>0</v>
      </c>
    </row>
    <row r="214" spans="1:12">
      <c r="A214" s="215" t="s">
        <v>2074</v>
      </c>
      <c r="B214" s="108" t="s">
        <v>2075</v>
      </c>
      <c r="C214" s="102" t="s">
        <v>3090</v>
      </c>
      <c r="D214" s="244">
        <v>128000</v>
      </c>
      <c r="E214" s="87" t="s">
        <v>458</v>
      </c>
      <c r="F214" s="87" t="s">
        <v>25</v>
      </c>
      <c r="G214" s="87" t="s">
        <v>49</v>
      </c>
      <c r="H214" s="60" t="s">
        <v>2076</v>
      </c>
      <c r="I214" s="274" t="s">
        <v>10</v>
      </c>
      <c r="J214" s="242">
        <f t="shared" si="6"/>
        <v>32.820512820512818</v>
      </c>
      <c r="K214" s="98"/>
      <c r="L214" s="47">
        <f t="shared" si="7"/>
        <v>0</v>
      </c>
    </row>
    <row r="215" spans="1:12">
      <c r="A215" s="217" t="s">
        <v>572</v>
      </c>
      <c r="B215" s="137" t="s">
        <v>1236</v>
      </c>
      <c r="C215" s="102" t="s">
        <v>1701</v>
      </c>
      <c r="D215" s="247">
        <v>132000</v>
      </c>
      <c r="E215" s="237" t="s">
        <v>123</v>
      </c>
      <c r="F215" s="87" t="s">
        <v>39</v>
      </c>
      <c r="G215" s="87" t="s">
        <v>67</v>
      </c>
      <c r="H215" s="60" t="s">
        <v>1688</v>
      </c>
      <c r="I215" s="274" t="s">
        <v>10</v>
      </c>
      <c r="J215" s="242">
        <f t="shared" si="6"/>
        <v>33.846153846153847</v>
      </c>
      <c r="K215" s="98"/>
      <c r="L215" s="47">
        <f t="shared" si="7"/>
        <v>0</v>
      </c>
    </row>
    <row r="216" spans="1:12">
      <c r="A216" s="217" t="s">
        <v>572</v>
      </c>
      <c r="B216" s="137" t="s">
        <v>1234</v>
      </c>
      <c r="C216" s="102" t="s">
        <v>546</v>
      </c>
      <c r="D216" s="247">
        <v>112000</v>
      </c>
      <c r="E216" s="87" t="s">
        <v>123</v>
      </c>
      <c r="F216" s="87" t="s">
        <v>39</v>
      </c>
      <c r="G216" s="87" t="s">
        <v>67</v>
      </c>
      <c r="H216" s="60" t="s">
        <v>275</v>
      </c>
      <c r="I216" s="274" t="s">
        <v>10</v>
      </c>
      <c r="J216" s="242">
        <f t="shared" si="6"/>
        <v>28.717948717948719</v>
      </c>
      <c r="K216" s="98"/>
      <c r="L216" s="47">
        <f t="shared" si="7"/>
        <v>0</v>
      </c>
    </row>
    <row r="217" spans="1:12">
      <c r="A217" s="215" t="s">
        <v>2660</v>
      </c>
      <c r="B217" s="108" t="s">
        <v>1912</v>
      </c>
      <c r="C217" s="102" t="s">
        <v>477</v>
      </c>
      <c r="D217" s="243">
        <v>119000</v>
      </c>
      <c r="E217" s="87" t="s">
        <v>352</v>
      </c>
      <c r="F217" s="234" t="s">
        <v>853</v>
      </c>
      <c r="G217" s="87" t="s">
        <v>49</v>
      </c>
      <c r="H217" s="60" t="s">
        <v>2661</v>
      </c>
      <c r="I217" s="274" t="s">
        <v>10</v>
      </c>
      <c r="J217" s="242">
        <f t="shared" si="6"/>
        <v>30.512820512820515</v>
      </c>
      <c r="K217" s="98"/>
      <c r="L217" s="47">
        <f t="shared" si="7"/>
        <v>0</v>
      </c>
    </row>
    <row r="218" spans="1:12">
      <c r="A218" s="215" t="s">
        <v>2660</v>
      </c>
      <c r="B218" s="108" t="s">
        <v>1805</v>
      </c>
      <c r="C218" s="102" t="s">
        <v>477</v>
      </c>
      <c r="D218" s="244">
        <v>118000</v>
      </c>
      <c r="E218" s="87" t="s">
        <v>352</v>
      </c>
      <c r="F218" s="87" t="s">
        <v>853</v>
      </c>
      <c r="G218" s="87" t="s">
        <v>49</v>
      </c>
      <c r="H218" s="60" t="s">
        <v>842</v>
      </c>
      <c r="I218" s="89" t="s">
        <v>10</v>
      </c>
      <c r="J218" s="242">
        <f t="shared" si="6"/>
        <v>30.256410256410255</v>
      </c>
      <c r="K218" s="98"/>
      <c r="L218" s="47">
        <f t="shared" si="7"/>
        <v>0</v>
      </c>
    </row>
    <row r="219" spans="1:12">
      <c r="A219" s="215" t="s">
        <v>2660</v>
      </c>
      <c r="B219" s="108" t="s">
        <v>2803</v>
      </c>
      <c r="C219" s="102" t="s">
        <v>477</v>
      </c>
      <c r="D219" s="244">
        <v>118000</v>
      </c>
      <c r="E219" s="87" t="s">
        <v>352</v>
      </c>
      <c r="F219" s="87" t="s">
        <v>853</v>
      </c>
      <c r="G219" s="87" t="s">
        <v>49</v>
      </c>
      <c r="H219" s="60" t="s">
        <v>1986</v>
      </c>
      <c r="I219" s="89" t="s">
        <v>10</v>
      </c>
      <c r="J219" s="242">
        <f t="shared" si="6"/>
        <v>30.256410256410255</v>
      </c>
      <c r="K219" s="98"/>
      <c r="L219" s="47">
        <f t="shared" si="7"/>
        <v>0</v>
      </c>
    </row>
    <row r="220" spans="1:12">
      <c r="A220" s="215" t="s">
        <v>2660</v>
      </c>
      <c r="B220" s="101" t="s">
        <v>2123</v>
      </c>
      <c r="C220" s="102" t="s">
        <v>477</v>
      </c>
      <c r="D220" s="244">
        <v>119000</v>
      </c>
      <c r="E220" s="87" t="s">
        <v>352</v>
      </c>
      <c r="F220" s="87" t="s">
        <v>853</v>
      </c>
      <c r="G220" s="87" t="s">
        <v>49</v>
      </c>
      <c r="H220" s="60" t="s">
        <v>842</v>
      </c>
      <c r="I220" s="273" t="s">
        <v>10</v>
      </c>
      <c r="J220" s="242">
        <f t="shared" si="6"/>
        <v>30.512820512820515</v>
      </c>
      <c r="K220" s="98"/>
      <c r="L220" s="47">
        <f t="shared" si="7"/>
        <v>0</v>
      </c>
    </row>
    <row r="221" spans="1:12">
      <c r="A221" s="216" t="s">
        <v>1012</v>
      </c>
      <c r="B221" s="101" t="s">
        <v>1013</v>
      </c>
      <c r="C221" s="102" t="s">
        <v>483</v>
      </c>
      <c r="D221" s="244">
        <v>122000</v>
      </c>
      <c r="E221" s="87" t="s">
        <v>825</v>
      </c>
      <c r="F221" s="87" t="s">
        <v>31</v>
      </c>
      <c r="G221" s="87" t="s">
        <v>49</v>
      </c>
      <c r="H221" s="60" t="s">
        <v>1014</v>
      </c>
      <c r="I221" s="272" t="s">
        <v>10</v>
      </c>
      <c r="J221" s="242">
        <f t="shared" si="6"/>
        <v>31.282051282051281</v>
      </c>
      <c r="K221" s="98"/>
      <c r="L221" s="47">
        <f t="shared" si="7"/>
        <v>0</v>
      </c>
    </row>
    <row r="222" spans="1:12">
      <c r="A222" s="215" t="s">
        <v>1390</v>
      </c>
      <c r="B222" s="108" t="s">
        <v>1391</v>
      </c>
      <c r="C222" s="102" t="s">
        <v>1233</v>
      </c>
      <c r="D222" s="244">
        <v>116000</v>
      </c>
      <c r="E222" s="87" t="s">
        <v>323</v>
      </c>
      <c r="F222" s="87" t="s">
        <v>23</v>
      </c>
      <c r="G222" s="87" t="s">
        <v>49</v>
      </c>
      <c r="H222" s="60" t="s">
        <v>1392</v>
      </c>
      <c r="I222" s="274" t="s">
        <v>10</v>
      </c>
      <c r="J222" s="242">
        <f t="shared" si="6"/>
        <v>29.743589743589745</v>
      </c>
      <c r="K222" s="98"/>
      <c r="L222" s="47">
        <f t="shared" si="7"/>
        <v>0</v>
      </c>
    </row>
    <row r="223" spans="1:12">
      <c r="A223" s="215" t="s">
        <v>3056</v>
      </c>
      <c r="B223" s="101" t="s">
        <v>3057</v>
      </c>
      <c r="C223" s="102" t="s">
        <v>3058</v>
      </c>
      <c r="D223" s="247">
        <v>129000</v>
      </c>
      <c r="E223" s="87" t="s">
        <v>252</v>
      </c>
      <c r="F223" s="87" t="s">
        <v>3059</v>
      </c>
      <c r="G223" s="87" t="s">
        <v>49</v>
      </c>
      <c r="H223" s="60" t="s">
        <v>3060</v>
      </c>
      <c r="I223" s="89" t="s">
        <v>10</v>
      </c>
      <c r="J223" s="242">
        <f t="shared" si="6"/>
        <v>33.07692307692308</v>
      </c>
      <c r="K223" s="98"/>
      <c r="L223" s="47">
        <f t="shared" si="7"/>
        <v>0</v>
      </c>
    </row>
    <row r="224" spans="1:12">
      <c r="A224" s="215" t="s">
        <v>1913</v>
      </c>
      <c r="B224" s="108" t="s">
        <v>2167</v>
      </c>
      <c r="C224" s="102" t="s">
        <v>2168</v>
      </c>
      <c r="D224" s="244">
        <v>124000</v>
      </c>
      <c r="E224" s="87" t="s">
        <v>130</v>
      </c>
      <c r="F224" s="87" t="s">
        <v>29</v>
      </c>
      <c r="G224" s="87" t="s">
        <v>1042</v>
      </c>
      <c r="H224" s="60" t="s">
        <v>2169</v>
      </c>
      <c r="I224" s="274" t="s">
        <v>10</v>
      </c>
      <c r="J224" s="242">
        <f t="shared" si="6"/>
        <v>31.794871794871796</v>
      </c>
      <c r="K224" s="98"/>
      <c r="L224" s="47">
        <f t="shared" si="7"/>
        <v>0</v>
      </c>
    </row>
    <row r="225" spans="1:12">
      <c r="A225" s="217" t="s">
        <v>2125</v>
      </c>
      <c r="B225" s="101" t="s">
        <v>2126</v>
      </c>
      <c r="C225" s="102" t="s">
        <v>477</v>
      </c>
      <c r="D225" s="243">
        <v>119000</v>
      </c>
      <c r="E225" s="237" t="s">
        <v>102</v>
      </c>
      <c r="F225" s="87" t="s">
        <v>536</v>
      </c>
      <c r="G225" s="87" t="s">
        <v>81</v>
      </c>
      <c r="H225" s="60" t="s">
        <v>2266</v>
      </c>
      <c r="I225" s="274" t="s">
        <v>10</v>
      </c>
      <c r="J225" s="242">
        <f t="shared" si="6"/>
        <v>30.512820512820515</v>
      </c>
      <c r="K225" s="98"/>
      <c r="L225" s="47">
        <f t="shared" si="7"/>
        <v>0</v>
      </c>
    </row>
    <row r="226" spans="1:12">
      <c r="A226" s="373" t="s">
        <v>314</v>
      </c>
      <c r="B226" s="254" t="s">
        <v>1962</v>
      </c>
      <c r="C226" s="102" t="s">
        <v>547</v>
      </c>
      <c r="D226" s="241">
        <v>128000</v>
      </c>
      <c r="E226" s="236" t="s">
        <v>616</v>
      </c>
      <c r="F226" s="236" t="s">
        <v>80</v>
      </c>
      <c r="G226" s="236" t="s">
        <v>49</v>
      </c>
      <c r="H226" s="130" t="s">
        <v>1959</v>
      </c>
      <c r="I226" s="306" t="s">
        <v>10</v>
      </c>
      <c r="J226" s="242">
        <f t="shared" si="6"/>
        <v>32.820512820512818</v>
      </c>
      <c r="K226" s="98"/>
      <c r="L226" s="47">
        <f t="shared" si="7"/>
        <v>0</v>
      </c>
    </row>
    <row r="227" spans="1:12">
      <c r="A227" s="214" t="s">
        <v>1612</v>
      </c>
      <c r="B227" s="108" t="s">
        <v>1613</v>
      </c>
      <c r="C227" s="102" t="s">
        <v>660</v>
      </c>
      <c r="D227" s="243">
        <v>134000</v>
      </c>
      <c r="E227" s="87" t="s">
        <v>1611</v>
      </c>
      <c r="F227" s="87" t="s">
        <v>57</v>
      </c>
      <c r="G227" s="87" t="s">
        <v>1052</v>
      </c>
      <c r="H227" s="60" t="s">
        <v>1614</v>
      </c>
      <c r="I227" s="274" t="s">
        <v>10</v>
      </c>
      <c r="J227" s="242">
        <f t="shared" si="6"/>
        <v>34.358974358974358</v>
      </c>
      <c r="K227" s="98"/>
      <c r="L227" s="47">
        <f t="shared" si="7"/>
        <v>0</v>
      </c>
    </row>
    <row r="228" spans="1:12">
      <c r="A228" s="214" t="s">
        <v>2663</v>
      </c>
      <c r="B228" s="108" t="s">
        <v>2664</v>
      </c>
      <c r="C228" s="102" t="s">
        <v>594</v>
      </c>
      <c r="D228" s="243">
        <v>134000</v>
      </c>
      <c r="E228" s="87" t="s">
        <v>2840</v>
      </c>
      <c r="F228" s="87" t="s">
        <v>33</v>
      </c>
      <c r="G228" s="87" t="s">
        <v>2841</v>
      </c>
      <c r="H228" s="60" t="s">
        <v>2842</v>
      </c>
      <c r="I228" s="89" t="s">
        <v>10</v>
      </c>
      <c r="J228" s="242">
        <f t="shared" si="6"/>
        <v>34.358974358974358</v>
      </c>
      <c r="K228" s="98"/>
      <c r="L228" s="47">
        <f t="shared" si="7"/>
        <v>0</v>
      </c>
    </row>
    <row r="229" spans="1:12">
      <c r="A229" s="214" t="s">
        <v>2663</v>
      </c>
      <c r="B229" s="101" t="s">
        <v>3097</v>
      </c>
      <c r="C229" s="102" t="s">
        <v>484</v>
      </c>
      <c r="D229" s="244">
        <v>134000</v>
      </c>
      <c r="E229" s="87" t="s">
        <v>3099</v>
      </c>
      <c r="F229" s="87" t="s">
        <v>33</v>
      </c>
      <c r="G229" s="87" t="s">
        <v>2841</v>
      </c>
      <c r="H229" s="60" t="s">
        <v>3098</v>
      </c>
      <c r="I229" s="89" t="s">
        <v>10</v>
      </c>
      <c r="J229" s="242">
        <f t="shared" si="6"/>
        <v>34.358974358974358</v>
      </c>
      <c r="K229" s="98"/>
      <c r="L229" s="47">
        <f t="shared" si="7"/>
        <v>0</v>
      </c>
    </row>
    <row r="230" spans="1:12">
      <c r="A230" s="216" t="s">
        <v>806</v>
      </c>
      <c r="B230" s="108" t="s">
        <v>807</v>
      </c>
      <c r="C230" s="102" t="s">
        <v>809</v>
      </c>
      <c r="D230" s="247">
        <v>139000</v>
      </c>
      <c r="E230" s="87" t="s">
        <v>130</v>
      </c>
      <c r="F230" s="87" t="s">
        <v>29</v>
      </c>
      <c r="G230" s="87" t="s">
        <v>34</v>
      </c>
      <c r="H230" s="60" t="s">
        <v>2805</v>
      </c>
      <c r="I230" s="274" t="s">
        <v>10</v>
      </c>
      <c r="J230" s="242">
        <f t="shared" si="6"/>
        <v>35.641025641025642</v>
      </c>
      <c r="K230" s="98"/>
      <c r="L230" s="47">
        <f t="shared" si="7"/>
        <v>0</v>
      </c>
    </row>
    <row r="231" spans="1:12">
      <c r="A231" s="220" t="s">
        <v>1225</v>
      </c>
      <c r="B231" s="101" t="s">
        <v>2665</v>
      </c>
      <c r="C231" s="102" t="s">
        <v>477</v>
      </c>
      <c r="D231" s="245">
        <v>116000</v>
      </c>
      <c r="E231" s="87" t="s">
        <v>1488</v>
      </c>
      <c r="F231" s="87" t="s">
        <v>39</v>
      </c>
      <c r="G231" s="87" t="s">
        <v>49</v>
      </c>
      <c r="H231" s="60" t="s">
        <v>879</v>
      </c>
      <c r="I231" s="273" t="s">
        <v>10</v>
      </c>
      <c r="J231" s="242">
        <f t="shared" si="6"/>
        <v>29.743589743589745</v>
      </c>
      <c r="K231" s="98"/>
      <c r="L231" s="47">
        <f t="shared" si="7"/>
        <v>0</v>
      </c>
    </row>
    <row r="232" spans="1:12">
      <c r="A232" s="217" t="s">
        <v>1339</v>
      </c>
      <c r="B232" s="108" t="s">
        <v>285</v>
      </c>
      <c r="C232" s="102" t="s">
        <v>1785</v>
      </c>
      <c r="D232" s="245">
        <v>112000</v>
      </c>
      <c r="E232" s="237" t="s">
        <v>112</v>
      </c>
      <c r="F232" s="87" t="s">
        <v>24</v>
      </c>
      <c r="G232" s="87" t="s">
        <v>1095</v>
      </c>
      <c r="H232" s="60" t="s">
        <v>247</v>
      </c>
      <c r="I232" s="274" t="s">
        <v>10</v>
      </c>
      <c r="J232" s="242">
        <f t="shared" si="6"/>
        <v>28.717948717948719</v>
      </c>
      <c r="K232" s="98"/>
      <c r="L232" s="47">
        <f t="shared" si="7"/>
        <v>0</v>
      </c>
    </row>
    <row r="233" spans="1:12">
      <c r="A233" s="217" t="s">
        <v>2850</v>
      </c>
      <c r="B233" s="101" t="s">
        <v>2851</v>
      </c>
      <c r="C233" s="157" t="s">
        <v>481</v>
      </c>
      <c r="D233" s="245">
        <v>59000</v>
      </c>
      <c r="E233" s="87" t="s">
        <v>2893</v>
      </c>
      <c r="F233" s="87" t="s">
        <v>11</v>
      </c>
      <c r="G233" s="87" t="s">
        <v>49</v>
      </c>
      <c r="H233" s="60" t="s">
        <v>2894</v>
      </c>
      <c r="I233" s="20" t="s">
        <v>10</v>
      </c>
      <c r="J233" s="242">
        <f t="shared" si="6"/>
        <v>15.128205128205128</v>
      </c>
      <c r="K233" s="98"/>
      <c r="L233" s="47">
        <f t="shared" si="7"/>
        <v>0</v>
      </c>
    </row>
    <row r="234" spans="1:12">
      <c r="A234" s="215" t="s">
        <v>2666</v>
      </c>
      <c r="B234" s="101" t="s">
        <v>2806</v>
      </c>
      <c r="C234" s="102" t="s">
        <v>483</v>
      </c>
      <c r="D234" s="245">
        <v>158000</v>
      </c>
      <c r="E234" s="87" t="s">
        <v>476</v>
      </c>
      <c r="F234" s="87" t="s">
        <v>154</v>
      </c>
      <c r="G234" s="87" t="s">
        <v>1052</v>
      </c>
      <c r="H234" s="60" t="s">
        <v>2807</v>
      </c>
      <c r="I234" s="273" t="s">
        <v>10</v>
      </c>
      <c r="J234" s="242">
        <f t="shared" si="6"/>
        <v>40.512820512820511</v>
      </c>
      <c r="K234" s="98"/>
      <c r="L234" s="47">
        <f t="shared" si="7"/>
        <v>0</v>
      </c>
    </row>
    <row r="235" spans="1:12">
      <c r="A235" s="217" t="s">
        <v>677</v>
      </c>
      <c r="B235" s="137" t="s">
        <v>678</v>
      </c>
      <c r="C235" s="102" t="s">
        <v>679</v>
      </c>
      <c r="D235" s="247">
        <v>99000</v>
      </c>
      <c r="E235" s="87" t="s">
        <v>260</v>
      </c>
      <c r="F235" s="87" t="s">
        <v>680</v>
      </c>
      <c r="G235" s="87" t="s">
        <v>49</v>
      </c>
      <c r="H235" s="60" t="s">
        <v>67</v>
      </c>
      <c r="I235" s="274" t="s">
        <v>10</v>
      </c>
      <c r="J235" s="242">
        <f t="shared" si="6"/>
        <v>25.384615384615383</v>
      </c>
      <c r="K235" s="98"/>
      <c r="L235" s="47">
        <f t="shared" si="7"/>
        <v>0</v>
      </c>
    </row>
    <row r="236" spans="1:12">
      <c r="A236" s="218" t="s">
        <v>658</v>
      </c>
      <c r="B236" s="101" t="s">
        <v>750</v>
      </c>
      <c r="C236" s="102" t="s">
        <v>547</v>
      </c>
      <c r="D236" s="245">
        <v>99000</v>
      </c>
      <c r="E236" s="237" t="s">
        <v>364</v>
      </c>
      <c r="F236" s="87" t="s">
        <v>39</v>
      </c>
      <c r="G236" s="87" t="s">
        <v>75</v>
      </c>
      <c r="H236" s="61" t="s">
        <v>751</v>
      </c>
      <c r="I236" s="273" t="s">
        <v>10</v>
      </c>
      <c r="J236" s="242">
        <f t="shared" si="6"/>
        <v>25.384615384615383</v>
      </c>
      <c r="K236" s="98"/>
      <c r="L236" s="47">
        <f t="shared" si="7"/>
        <v>0</v>
      </c>
    </row>
    <row r="237" spans="1:12">
      <c r="A237" s="224" t="s">
        <v>1549</v>
      </c>
      <c r="B237" s="158" t="s">
        <v>1550</v>
      </c>
      <c r="C237" s="102" t="s">
        <v>1551</v>
      </c>
      <c r="D237" s="266">
        <v>118000</v>
      </c>
      <c r="E237" s="237" t="s">
        <v>616</v>
      </c>
      <c r="F237" s="237" t="s">
        <v>80</v>
      </c>
      <c r="G237" s="237" t="s">
        <v>67</v>
      </c>
      <c r="H237" s="99" t="s">
        <v>634</v>
      </c>
      <c r="I237" s="276" t="s">
        <v>10</v>
      </c>
      <c r="J237" s="242">
        <f t="shared" si="6"/>
        <v>30.256410256410255</v>
      </c>
      <c r="K237" s="98"/>
      <c r="L237" s="47">
        <f t="shared" si="7"/>
        <v>0</v>
      </c>
    </row>
    <row r="238" spans="1:12">
      <c r="A238" s="217" t="s">
        <v>2672</v>
      </c>
      <c r="B238" s="103" t="s">
        <v>3092</v>
      </c>
      <c r="C238" s="102" t="s">
        <v>3094</v>
      </c>
      <c r="D238" s="244">
        <v>139000</v>
      </c>
      <c r="E238" s="87" t="s">
        <v>458</v>
      </c>
      <c r="F238" s="87" t="s">
        <v>39</v>
      </c>
      <c r="G238" s="87" t="s">
        <v>1044</v>
      </c>
      <c r="H238" s="60" t="s">
        <v>3093</v>
      </c>
      <c r="I238" s="89" t="s">
        <v>10</v>
      </c>
      <c r="J238" s="242">
        <f t="shared" si="6"/>
        <v>35.641025641025642</v>
      </c>
      <c r="K238" s="98"/>
      <c r="L238" s="47">
        <f t="shared" si="7"/>
        <v>0</v>
      </c>
    </row>
    <row r="239" spans="1:12">
      <c r="A239" s="214" t="s">
        <v>1970</v>
      </c>
      <c r="B239" s="156" t="s">
        <v>1971</v>
      </c>
      <c r="C239" s="102" t="s">
        <v>484</v>
      </c>
      <c r="D239" s="244">
        <v>119000</v>
      </c>
      <c r="E239" s="87" t="s">
        <v>352</v>
      </c>
      <c r="F239" s="87" t="s">
        <v>31</v>
      </c>
      <c r="G239" s="87" t="s">
        <v>49</v>
      </c>
      <c r="H239" s="60" t="s">
        <v>642</v>
      </c>
      <c r="I239" s="274" t="s">
        <v>10</v>
      </c>
      <c r="J239" s="242">
        <f t="shared" si="6"/>
        <v>30.512820512820515</v>
      </c>
      <c r="K239" s="98"/>
      <c r="L239" s="47">
        <f t="shared" si="7"/>
        <v>0</v>
      </c>
    </row>
    <row r="240" spans="1:12">
      <c r="A240" s="215" t="s">
        <v>1824</v>
      </c>
      <c r="B240" s="101" t="s">
        <v>1825</v>
      </c>
      <c r="C240" s="102" t="s">
        <v>1798</v>
      </c>
      <c r="D240" s="244">
        <v>139000</v>
      </c>
      <c r="E240" s="87" t="s">
        <v>1610</v>
      </c>
      <c r="F240" s="87" t="s">
        <v>69</v>
      </c>
      <c r="G240" s="87" t="s">
        <v>1078</v>
      </c>
      <c r="H240" s="60" t="s">
        <v>1826</v>
      </c>
      <c r="I240" s="273" t="s">
        <v>10</v>
      </c>
      <c r="J240" s="242">
        <f t="shared" si="6"/>
        <v>35.641025641025642</v>
      </c>
      <c r="K240" s="98"/>
      <c r="L240" s="47">
        <f t="shared" si="7"/>
        <v>0</v>
      </c>
    </row>
    <row r="241" spans="1:12">
      <c r="A241" s="215" t="s">
        <v>1884</v>
      </c>
      <c r="B241" s="101" t="s">
        <v>2350</v>
      </c>
      <c r="C241" s="102" t="s">
        <v>809</v>
      </c>
      <c r="D241" s="244">
        <v>129000</v>
      </c>
      <c r="E241" s="87" t="s">
        <v>474</v>
      </c>
      <c r="F241" s="87" t="s">
        <v>29</v>
      </c>
      <c r="G241" s="87" t="s">
        <v>75</v>
      </c>
      <c r="H241" s="60" t="s">
        <v>2351</v>
      </c>
      <c r="I241" s="92" t="s">
        <v>10</v>
      </c>
      <c r="J241" s="242">
        <f t="shared" si="6"/>
        <v>33.07692307692308</v>
      </c>
      <c r="K241" s="98"/>
      <c r="L241" s="47">
        <f t="shared" si="7"/>
        <v>0</v>
      </c>
    </row>
    <row r="242" spans="1:12">
      <c r="A242" s="224" t="s">
        <v>723</v>
      </c>
      <c r="B242" s="158" t="s">
        <v>724</v>
      </c>
      <c r="C242" s="157" t="s">
        <v>477</v>
      </c>
      <c r="D242" s="244">
        <v>89000</v>
      </c>
      <c r="E242" s="237" t="s">
        <v>725</v>
      </c>
      <c r="F242" s="237" t="s">
        <v>23</v>
      </c>
      <c r="G242" s="237" t="s">
        <v>49</v>
      </c>
      <c r="H242" s="99" t="s">
        <v>243</v>
      </c>
      <c r="I242" s="274" t="s">
        <v>10</v>
      </c>
      <c r="J242" s="242">
        <f t="shared" si="6"/>
        <v>22.820512820512821</v>
      </c>
      <c r="K242" s="98"/>
      <c r="L242" s="47">
        <f t="shared" si="7"/>
        <v>0</v>
      </c>
    </row>
    <row r="243" spans="1:12">
      <c r="A243" s="216" t="s">
        <v>818</v>
      </c>
      <c r="B243" s="101" t="s">
        <v>985</v>
      </c>
      <c r="C243" s="102" t="s">
        <v>477</v>
      </c>
      <c r="D243" s="244">
        <v>102000</v>
      </c>
      <c r="E243" s="237" t="s">
        <v>112</v>
      </c>
      <c r="F243" s="87" t="s">
        <v>39</v>
      </c>
      <c r="G243" s="87" t="s">
        <v>75</v>
      </c>
      <c r="H243" s="60" t="s">
        <v>986</v>
      </c>
      <c r="I243" s="274" t="s">
        <v>10</v>
      </c>
      <c r="J243" s="242">
        <f t="shared" si="6"/>
        <v>26.153846153846153</v>
      </c>
      <c r="K243" s="98"/>
      <c r="L243" s="47">
        <f t="shared" si="7"/>
        <v>0</v>
      </c>
    </row>
    <row r="244" spans="1:12">
      <c r="A244" s="214" t="s">
        <v>872</v>
      </c>
      <c r="B244" s="115" t="s">
        <v>2679</v>
      </c>
      <c r="C244" s="102" t="s">
        <v>477</v>
      </c>
      <c r="D244" s="244">
        <v>119000</v>
      </c>
      <c r="E244" s="87" t="s">
        <v>352</v>
      </c>
      <c r="F244" s="87" t="s">
        <v>23</v>
      </c>
      <c r="G244" s="87" t="s">
        <v>49</v>
      </c>
      <c r="H244" s="60" t="s">
        <v>2652</v>
      </c>
      <c r="I244" s="274" t="s">
        <v>10</v>
      </c>
      <c r="J244" s="242">
        <f t="shared" si="6"/>
        <v>30.512820512820515</v>
      </c>
      <c r="K244" s="98"/>
      <c r="L244" s="47">
        <f t="shared" si="7"/>
        <v>0</v>
      </c>
    </row>
    <row r="245" spans="1:12">
      <c r="A245" s="214" t="s">
        <v>872</v>
      </c>
      <c r="B245" s="115" t="s">
        <v>873</v>
      </c>
      <c r="C245" s="102" t="s">
        <v>477</v>
      </c>
      <c r="D245" s="244">
        <v>119000</v>
      </c>
      <c r="E245" s="87" t="s">
        <v>352</v>
      </c>
      <c r="F245" s="87" t="s">
        <v>23</v>
      </c>
      <c r="G245" s="87" t="s">
        <v>49</v>
      </c>
      <c r="H245" s="60" t="s">
        <v>874</v>
      </c>
      <c r="I245" s="92" t="s">
        <v>10</v>
      </c>
      <c r="J245" s="242">
        <f t="shared" si="6"/>
        <v>30.512820512820515</v>
      </c>
      <c r="K245" s="98"/>
      <c r="L245" s="47">
        <f t="shared" si="7"/>
        <v>0</v>
      </c>
    </row>
    <row r="246" spans="1:12">
      <c r="A246" s="215" t="s">
        <v>2395</v>
      </c>
      <c r="B246" s="108" t="s">
        <v>2396</v>
      </c>
      <c r="C246" s="102" t="s">
        <v>477</v>
      </c>
      <c r="D246" s="244">
        <v>79000</v>
      </c>
      <c r="E246" s="87" t="s">
        <v>2398</v>
      </c>
      <c r="F246" s="87" t="s">
        <v>23</v>
      </c>
      <c r="G246" s="87" t="s">
        <v>49</v>
      </c>
      <c r="H246" s="60" t="s">
        <v>2397</v>
      </c>
      <c r="I246" s="89" t="s">
        <v>10</v>
      </c>
      <c r="J246" s="242">
        <f t="shared" si="6"/>
        <v>20.256410256410255</v>
      </c>
      <c r="K246" s="98"/>
      <c r="L246" s="47">
        <f t="shared" si="7"/>
        <v>0</v>
      </c>
    </row>
    <row r="247" spans="1:12">
      <c r="A247" s="213" t="s">
        <v>114</v>
      </c>
      <c r="B247" s="101" t="s">
        <v>202</v>
      </c>
      <c r="C247" s="102" t="s">
        <v>1800</v>
      </c>
      <c r="D247" s="243">
        <v>136000</v>
      </c>
      <c r="E247" s="237" t="s">
        <v>2197</v>
      </c>
      <c r="F247" s="87" t="s">
        <v>60</v>
      </c>
      <c r="G247" s="87" t="s">
        <v>1456</v>
      </c>
      <c r="H247" s="60" t="s">
        <v>203</v>
      </c>
      <c r="I247" s="275" t="s">
        <v>10</v>
      </c>
      <c r="J247" s="242">
        <f t="shared" si="6"/>
        <v>34.871794871794869</v>
      </c>
      <c r="K247" s="98"/>
      <c r="L247" s="47">
        <f t="shared" si="7"/>
        <v>0</v>
      </c>
    </row>
    <row r="248" spans="1:12">
      <c r="A248" s="215" t="s">
        <v>1484</v>
      </c>
      <c r="B248" s="108" t="s">
        <v>1485</v>
      </c>
      <c r="C248" s="102" t="s">
        <v>477</v>
      </c>
      <c r="D248" s="247">
        <v>116000</v>
      </c>
      <c r="E248" s="237" t="s">
        <v>144</v>
      </c>
      <c r="F248" s="87" t="s">
        <v>60</v>
      </c>
      <c r="G248" s="87" t="s">
        <v>1052</v>
      </c>
      <c r="H248" s="60" t="s">
        <v>1224</v>
      </c>
      <c r="I248" s="274" t="s">
        <v>10</v>
      </c>
      <c r="J248" s="242">
        <f t="shared" si="6"/>
        <v>29.743589743589745</v>
      </c>
      <c r="K248" s="98"/>
      <c r="L248" s="47">
        <f t="shared" si="7"/>
        <v>0</v>
      </c>
    </row>
    <row r="249" spans="1:12">
      <c r="A249" s="214" t="s">
        <v>1376</v>
      </c>
      <c r="B249" s="108" t="s">
        <v>1382</v>
      </c>
      <c r="C249" s="102" t="s">
        <v>2392</v>
      </c>
      <c r="D249" s="244">
        <v>119000</v>
      </c>
      <c r="E249" s="87" t="s">
        <v>112</v>
      </c>
      <c r="F249" s="87" t="s">
        <v>69</v>
      </c>
      <c r="G249" s="87" t="s">
        <v>1042</v>
      </c>
      <c r="H249" s="60" t="s">
        <v>1383</v>
      </c>
      <c r="I249" s="89" t="s">
        <v>10</v>
      </c>
      <c r="J249" s="242">
        <f t="shared" si="6"/>
        <v>30.512820512820515</v>
      </c>
      <c r="K249" s="98"/>
      <c r="L249" s="47">
        <f t="shared" si="7"/>
        <v>0</v>
      </c>
    </row>
    <row r="250" spans="1:12">
      <c r="A250" s="215" t="s">
        <v>1885</v>
      </c>
      <c r="B250" s="108" t="s">
        <v>1886</v>
      </c>
      <c r="C250" s="102" t="s">
        <v>1460</v>
      </c>
      <c r="D250" s="244">
        <v>54000</v>
      </c>
      <c r="E250" s="87" t="s">
        <v>144</v>
      </c>
      <c r="F250" s="87" t="s">
        <v>23</v>
      </c>
      <c r="G250" s="87" t="s">
        <v>49</v>
      </c>
      <c r="H250" s="60" t="s">
        <v>2291</v>
      </c>
      <c r="I250" s="274" t="s">
        <v>10</v>
      </c>
      <c r="J250" s="242">
        <f t="shared" si="6"/>
        <v>13.846153846153847</v>
      </c>
      <c r="K250" s="98"/>
      <c r="L250" s="47">
        <f t="shared" si="7"/>
        <v>0</v>
      </c>
    </row>
    <row r="251" spans="1:12">
      <c r="A251" s="215" t="s">
        <v>2833</v>
      </c>
      <c r="B251" s="108" t="s">
        <v>2834</v>
      </c>
      <c r="C251" s="157" t="s">
        <v>481</v>
      </c>
      <c r="D251" s="244">
        <v>39000</v>
      </c>
      <c r="E251" s="87" t="s">
        <v>123</v>
      </c>
      <c r="F251" s="87" t="s">
        <v>38</v>
      </c>
      <c r="G251" s="87" t="s">
        <v>49</v>
      </c>
      <c r="H251" s="60" t="s">
        <v>2835</v>
      </c>
      <c r="I251" s="274" t="s">
        <v>96</v>
      </c>
      <c r="J251" s="242">
        <f t="shared" si="6"/>
        <v>10</v>
      </c>
      <c r="K251" s="98"/>
      <c r="L251" s="47">
        <f t="shared" si="7"/>
        <v>0</v>
      </c>
    </row>
    <row r="252" spans="1:12">
      <c r="A252" s="215" t="s">
        <v>2162</v>
      </c>
      <c r="B252" s="108" t="s">
        <v>2163</v>
      </c>
      <c r="C252" s="102" t="s">
        <v>579</v>
      </c>
      <c r="D252" s="244">
        <v>119000</v>
      </c>
      <c r="E252" s="87" t="s">
        <v>2164</v>
      </c>
      <c r="F252" s="87" t="s">
        <v>110</v>
      </c>
      <c r="G252" s="87" t="s">
        <v>49</v>
      </c>
      <c r="H252" s="60" t="s">
        <v>1940</v>
      </c>
      <c r="I252" s="274" t="s">
        <v>10</v>
      </c>
      <c r="J252" s="242">
        <f t="shared" si="6"/>
        <v>30.512820512820515</v>
      </c>
      <c r="K252" s="98"/>
      <c r="L252" s="47">
        <f t="shared" si="7"/>
        <v>0</v>
      </c>
    </row>
    <row r="253" spans="1:12">
      <c r="A253" s="215" t="s">
        <v>1803</v>
      </c>
      <c r="B253" s="108" t="s">
        <v>1807</v>
      </c>
      <c r="C253" s="102" t="s">
        <v>477</v>
      </c>
      <c r="D253" s="244">
        <v>106000</v>
      </c>
      <c r="E253" s="87" t="s">
        <v>923</v>
      </c>
      <c r="F253" s="87" t="s">
        <v>545</v>
      </c>
      <c r="G253" s="87" t="s">
        <v>49</v>
      </c>
      <c r="H253" s="60" t="s">
        <v>264</v>
      </c>
      <c r="I253" s="274" t="s">
        <v>10</v>
      </c>
      <c r="J253" s="242">
        <f t="shared" si="6"/>
        <v>27.179487179487179</v>
      </c>
      <c r="K253" s="98"/>
      <c r="L253" s="47">
        <f t="shared" si="7"/>
        <v>0</v>
      </c>
    </row>
    <row r="254" spans="1:12">
      <c r="A254" s="217" t="s">
        <v>1803</v>
      </c>
      <c r="B254" s="103" t="s">
        <v>2080</v>
      </c>
      <c r="C254" s="102" t="s">
        <v>484</v>
      </c>
      <c r="D254" s="245">
        <v>112000</v>
      </c>
      <c r="E254" s="87" t="s">
        <v>2081</v>
      </c>
      <c r="F254" s="87" t="s">
        <v>545</v>
      </c>
      <c r="G254" s="87" t="s">
        <v>49</v>
      </c>
      <c r="H254" s="60" t="s">
        <v>2082</v>
      </c>
      <c r="I254" s="273" t="s">
        <v>10</v>
      </c>
      <c r="J254" s="242">
        <f t="shared" si="6"/>
        <v>28.717948717948719</v>
      </c>
      <c r="K254" s="98"/>
      <c r="L254" s="47">
        <f t="shared" si="7"/>
        <v>0</v>
      </c>
    </row>
    <row r="255" spans="1:12">
      <c r="A255" s="214" t="s">
        <v>1072</v>
      </c>
      <c r="B255" s="108" t="s">
        <v>1073</v>
      </c>
      <c r="C255" s="102" t="s">
        <v>1074</v>
      </c>
      <c r="D255" s="244">
        <v>98000</v>
      </c>
      <c r="E255" s="87" t="s">
        <v>323</v>
      </c>
      <c r="F255" s="87" t="s">
        <v>253</v>
      </c>
      <c r="G255" s="87" t="s">
        <v>49</v>
      </c>
      <c r="H255" s="60" t="s">
        <v>259</v>
      </c>
      <c r="I255" s="274" t="s">
        <v>10</v>
      </c>
      <c r="J255" s="242">
        <f t="shared" si="6"/>
        <v>25.128205128205128</v>
      </c>
      <c r="K255" s="98"/>
      <c r="L255" s="47">
        <f t="shared" si="7"/>
        <v>0</v>
      </c>
    </row>
    <row r="256" spans="1:12">
      <c r="A256" s="214" t="s">
        <v>1321</v>
      </c>
      <c r="B256" s="108" t="s">
        <v>1322</v>
      </c>
      <c r="C256" s="102" t="s">
        <v>1385</v>
      </c>
      <c r="D256" s="244">
        <v>118000</v>
      </c>
      <c r="E256" s="87" t="s">
        <v>1274</v>
      </c>
      <c r="F256" s="87" t="s">
        <v>21</v>
      </c>
      <c r="G256" s="87" t="s">
        <v>75</v>
      </c>
      <c r="H256" s="60" t="s">
        <v>662</v>
      </c>
      <c r="I256" s="274" t="s">
        <v>10</v>
      </c>
      <c r="J256" s="242">
        <f t="shared" si="6"/>
        <v>30.256410256410255</v>
      </c>
      <c r="K256" s="98"/>
      <c r="L256" s="47">
        <f t="shared" si="7"/>
        <v>0</v>
      </c>
    </row>
    <row r="257" spans="1:12">
      <c r="A257" s="262" t="s">
        <v>1321</v>
      </c>
      <c r="B257" s="108" t="s">
        <v>1386</v>
      </c>
      <c r="C257" s="102" t="s">
        <v>798</v>
      </c>
      <c r="D257" s="244">
        <v>118000</v>
      </c>
      <c r="E257" s="87" t="s">
        <v>1274</v>
      </c>
      <c r="F257" s="87" t="s">
        <v>21</v>
      </c>
      <c r="G257" s="87" t="s">
        <v>75</v>
      </c>
      <c r="H257" s="60" t="s">
        <v>270</v>
      </c>
      <c r="I257" s="274" t="s">
        <v>10</v>
      </c>
      <c r="J257" s="242">
        <f t="shared" si="6"/>
        <v>30.256410256410255</v>
      </c>
      <c r="K257" s="98"/>
      <c r="L257" s="47">
        <f t="shared" si="7"/>
        <v>0</v>
      </c>
    </row>
    <row r="258" spans="1:12">
      <c r="A258" s="218" t="s">
        <v>291</v>
      </c>
      <c r="B258" s="101" t="s">
        <v>739</v>
      </c>
      <c r="C258" s="102" t="s">
        <v>600</v>
      </c>
      <c r="D258" s="245">
        <v>154000</v>
      </c>
      <c r="E258" s="87" t="s">
        <v>307</v>
      </c>
      <c r="F258" s="87" t="s">
        <v>39</v>
      </c>
      <c r="G258" s="87" t="s">
        <v>49</v>
      </c>
      <c r="H258" s="60" t="s">
        <v>740</v>
      </c>
      <c r="I258" s="273" t="s">
        <v>10</v>
      </c>
      <c r="J258" s="242">
        <f t="shared" si="6"/>
        <v>39.487179487179489</v>
      </c>
      <c r="K258" s="98"/>
      <c r="L258" s="47">
        <f t="shared" si="7"/>
        <v>0</v>
      </c>
    </row>
    <row r="259" spans="1:12">
      <c r="A259" s="215" t="s">
        <v>2688</v>
      </c>
      <c r="B259" s="108" t="s">
        <v>2811</v>
      </c>
      <c r="C259" s="102" t="s">
        <v>477</v>
      </c>
      <c r="D259" s="244">
        <v>114000</v>
      </c>
      <c r="E259" s="87" t="s">
        <v>352</v>
      </c>
      <c r="F259" s="87" t="s">
        <v>23</v>
      </c>
      <c r="G259" s="87" t="s">
        <v>49</v>
      </c>
      <c r="H259" s="60" t="s">
        <v>2812</v>
      </c>
      <c r="I259" s="89" t="s">
        <v>10</v>
      </c>
      <c r="J259" s="242">
        <f t="shared" si="6"/>
        <v>29.23076923076923</v>
      </c>
      <c r="K259" s="98"/>
      <c r="L259" s="47">
        <f t="shared" si="7"/>
        <v>0</v>
      </c>
    </row>
    <row r="260" spans="1:12">
      <c r="A260" s="215" t="s">
        <v>1748</v>
      </c>
      <c r="B260" s="108" t="s">
        <v>1750</v>
      </c>
      <c r="C260" s="102" t="s">
        <v>1749</v>
      </c>
      <c r="D260" s="244">
        <v>118000</v>
      </c>
      <c r="E260" s="87" t="s">
        <v>364</v>
      </c>
      <c r="F260" s="87" t="s">
        <v>23</v>
      </c>
      <c r="G260" s="87" t="s">
        <v>75</v>
      </c>
      <c r="H260" s="60" t="s">
        <v>1751</v>
      </c>
      <c r="I260" s="274" t="s">
        <v>10</v>
      </c>
      <c r="J260" s="242">
        <f t="shared" si="6"/>
        <v>30.256410256410255</v>
      </c>
      <c r="K260" s="98"/>
      <c r="L260" s="47">
        <f t="shared" si="7"/>
        <v>0</v>
      </c>
    </row>
    <row r="261" spans="1:12">
      <c r="A261" s="215" t="s">
        <v>1748</v>
      </c>
      <c r="B261" s="108" t="s">
        <v>1437</v>
      </c>
      <c r="C261" s="102" t="s">
        <v>1753</v>
      </c>
      <c r="D261" s="244">
        <v>99000</v>
      </c>
      <c r="E261" s="87" t="s">
        <v>364</v>
      </c>
      <c r="F261" s="87" t="s">
        <v>23</v>
      </c>
      <c r="G261" s="87" t="s">
        <v>75</v>
      </c>
      <c r="H261" s="60" t="s">
        <v>1752</v>
      </c>
      <c r="I261" s="274" t="s">
        <v>10</v>
      </c>
      <c r="J261" s="242">
        <f t="shared" si="6"/>
        <v>25.384615384615383</v>
      </c>
      <c r="K261" s="98"/>
      <c r="L261" s="47">
        <f t="shared" si="7"/>
        <v>0</v>
      </c>
    </row>
    <row r="262" spans="1:12">
      <c r="A262" s="213" t="s">
        <v>459</v>
      </c>
      <c r="B262" s="101" t="s">
        <v>1703</v>
      </c>
      <c r="C262" s="102" t="s">
        <v>1697</v>
      </c>
      <c r="D262" s="244">
        <v>118000</v>
      </c>
      <c r="E262" s="237" t="s">
        <v>281</v>
      </c>
      <c r="F262" s="87" t="s">
        <v>154</v>
      </c>
      <c r="G262" s="87" t="s">
        <v>49</v>
      </c>
      <c r="H262" s="60" t="s">
        <v>1403</v>
      </c>
      <c r="I262" s="274" t="s">
        <v>10</v>
      </c>
      <c r="J262" s="242">
        <f t="shared" si="6"/>
        <v>30.256410256410255</v>
      </c>
      <c r="K262" s="98"/>
      <c r="L262" s="47">
        <f t="shared" si="7"/>
        <v>0</v>
      </c>
    </row>
    <row r="263" spans="1:12">
      <c r="A263" s="217" t="s">
        <v>459</v>
      </c>
      <c r="B263" s="108" t="s">
        <v>460</v>
      </c>
      <c r="C263" s="102" t="s">
        <v>594</v>
      </c>
      <c r="D263" s="247">
        <v>106000</v>
      </c>
      <c r="E263" s="237" t="s">
        <v>323</v>
      </c>
      <c r="F263" s="87" t="s">
        <v>154</v>
      </c>
      <c r="G263" s="87" t="s">
        <v>49</v>
      </c>
      <c r="H263" s="60" t="s">
        <v>67</v>
      </c>
      <c r="I263" s="274" t="s">
        <v>10</v>
      </c>
      <c r="J263" s="242">
        <f t="shared" si="6"/>
        <v>27.179487179487179</v>
      </c>
      <c r="K263" s="98"/>
      <c r="L263" s="47">
        <f t="shared" si="7"/>
        <v>0</v>
      </c>
    </row>
    <row r="264" spans="1:12">
      <c r="A264" s="216" t="s">
        <v>693</v>
      </c>
      <c r="B264" s="108" t="s">
        <v>694</v>
      </c>
      <c r="C264" s="102" t="s">
        <v>481</v>
      </c>
      <c r="D264" s="244">
        <v>42000</v>
      </c>
      <c r="E264" s="87" t="s">
        <v>323</v>
      </c>
      <c r="F264" s="87" t="s">
        <v>695</v>
      </c>
      <c r="G264" s="87" t="s">
        <v>49</v>
      </c>
      <c r="H264" s="60" t="s">
        <v>696</v>
      </c>
      <c r="I264" s="275" t="s">
        <v>10</v>
      </c>
      <c r="J264" s="242">
        <f t="shared" si="6"/>
        <v>10.76923076923077</v>
      </c>
      <c r="K264" s="98"/>
      <c r="L264" s="47">
        <f t="shared" si="7"/>
        <v>0</v>
      </c>
    </row>
    <row r="265" spans="1:12">
      <c r="A265" s="214" t="s">
        <v>1887</v>
      </c>
      <c r="B265" s="108" t="s">
        <v>1888</v>
      </c>
      <c r="C265" s="102" t="s">
        <v>1889</v>
      </c>
      <c r="D265" s="247">
        <v>112000</v>
      </c>
      <c r="E265" s="237" t="s">
        <v>123</v>
      </c>
      <c r="F265" s="87" t="s">
        <v>32</v>
      </c>
      <c r="G265" s="87" t="s">
        <v>49</v>
      </c>
      <c r="H265" s="60" t="s">
        <v>1890</v>
      </c>
      <c r="I265" s="274" t="s">
        <v>10</v>
      </c>
      <c r="J265" s="242">
        <f t="shared" si="6"/>
        <v>28.717948717948719</v>
      </c>
      <c r="K265" s="98"/>
      <c r="L265" s="47">
        <f t="shared" si="7"/>
        <v>0</v>
      </c>
    </row>
    <row r="266" spans="1:12">
      <c r="A266" s="214" t="s">
        <v>1887</v>
      </c>
      <c r="B266" s="101" t="s">
        <v>2083</v>
      </c>
      <c r="C266" s="102" t="s">
        <v>2066</v>
      </c>
      <c r="D266" s="247">
        <v>106000</v>
      </c>
      <c r="E266" s="87" t="s">
        <v>28</v>
      </c>
      <c r="F266" s="87" t="s">
        <v>32</v>
      </c>
      <c r="G266" s="87" t="s">
        <v>49</v>
      </c>
      <c r="H266" s="60" t="s">
        <v>2084</v>
      </c>
      <c r="I266" s="274" t="s">
        <v>10</v>
      </c>
      <c r="J266" s="242">
        <f t="shared" si="6"/>
        <v>27.179487179487179</v>
      </c>
      <c r="K266" s="98"/>
      <c r="L266" s="47">
        <f t="shared" si="7"/>
        <v>0</v>
      </c>
    </row>
    <row r="267" spans="1:12">
      <c r="A267" s="214" t="s">
        <v>286</v>
      </c>
      <c r="B267" s="101" t="s">
        <v>1712</v>
      </c>
      <c r="C267" s="102" t="s">
        <v>477</v>
      </c>
      <c r="D267" s="244">
        <v>109000</v>
      </c>
      <c r="E267" s="87" t="s">
        <v>1713</v>
      </c>
      <c r="F267" s="87" t="s">
        <v>23</v>
      </c>
      <c r="G267" s="87" t="s">
        <v>67</v>
      </c>
      <c r="H267" s="60" t="s">
        <v>1714</v>
      </c>
      <c r="I267" s="272" t="s">
        <v>10</v>
      </c>
      <c r="J267" s="242">
        <f t="shared" si="6"/>
        <v>27.948717948717949</v>
      </c>
      <c r="K267" s="98"/>
      <c r="L267" s="47">
        <f t="shared" si="7"/>
        <v>0</v>
      </c>
    </row>
    <row r="268" spans="1:12">
      <c r="A268" s="214" t="s">
        <v>1809</v>
      </c>
      <c r="B268" s="101" t="s">
        <v>1810</v>
      </c>
      <c r="C268" s="102" t="s">
        <v>477</v>
      </c>
      <c r="D268" s="245">
        <v>118000</v>
      </c>
      <c r="E268" s="87" t="s">
        <v>563</v>
      </c>
      <c r="F268" s="87" t="s">
        <v>23</v>
      </c>
      <c r="G268" s="87" t="s">
        <v>49</v>
      </c>
      <c r="H268" s="60" t="s">
        <v>1403</v>
      </c>
      <c r="I268" s="274" t="s">
        <v>10</v>
      </c>
      <c r="J268" s="242">
        <f t="shared" si="6"/>
        <v>30.256410256410255</v>
      </c>
      <c r="K268" s="98"/>
      <c r="L268" s="47">
        <f t="shared" si="7"/>
        <v>0</v>
      </c>
    </row>
    <row r="269" spans="1:12">
      <c r="A269" s="216" t="s">
        <v>2085</v>
      </c>
      <c r="B269" s="101" t="s">
        <v>2086</v>
      </c>
      <c r="C269" s="102" t="s">
        <v>2087</v>
      </c>
      <c r="D269" s="244">
        <v>118000</v>
      </c>
      <c r="E269" s="87" t="s">
        <v>323</v>
      </c>
      <c r="F269" s="87" t="s">
        <v>23</v>
      </c>
      <c r="G269" s="87" t="s">
        <v>49</v>
      </c>
      <c r="H269" s="60" t="s">
        <v>2072</v>
      </c>
      <c r="I269" s="273" t="s">
        <v>10</v>
      </c>
      <c r="J269" s="242">
        <f t="shared" si="6"/>
        <v>30.256410256410255</v>
      </c>
      <c r="K269" s="98"/>
      <c r="L269" s="47">
        <f t="shared" si="7"/>
        <v>0</v>
      </c>
    </row>
    <row r="270" spans="1:12">
      <c r="A270" s="217" t="s">
        <v>587</v>
      </c>
      <c r="B270" s="103" t="s">
        <v>588</v>
      </c>
      <c r="C270" s="102" t="s">
        <v>483</v>
      </c>
      <c r="D270" s="245">
        <v>96000</v>
      </c>
      <c r="E270" s="239" t="s">
        <v>563</v>
      </c>
      <c r="F270" s="239" t="s">
        <v>23</v>
      </c>
      <c r="G270" s="264" t="s">
        <v>49</v>
      </c>
      <c r="H270" s="60" t="s">
        <v>105</v>
      </c>
      <c r="I270" s="273" t="s">
        <v>10</v>
      </c>
      <c r="J270" s="242">
        <f t="shared" si="6"/>
        <v>24.615384615384617</v>
      </c>
      <c r="K270" s="98"/>
      <c r="L270" s="47">
        <f t="shared" si="7"/>
        <v>0</v>
      </c>
    </row>
    <row r="271" spans="1:12">
      <c r="A271" s="215" t="s">
        <v>1793</v>
      </c>
      <c r="B271" s="108" t="s">
        <v>1794</v>
      </c>
      <c r="C271" s="102" t="s">
        <v>477</v>
      </c>
      <c r="D271" s="244">
        <v>114000</v>
      </c>
      <c r="E271" s="87" t="s">
        <v>601</v>
      </c>
      <c r="F271" s="87" t="s">
        <v>545</v>
      </c>
      <c r="G271" s="87" t="s">
        <v>49</v>
      </c>
      <c r="H271" s="60" t="s">
        <v>1795</v>
      </c>
      <c r="I271" s="274" t="s">
        <v>10</v>
      </c>
      <c r="J271" s="242">
        <f t="shared" si="6"/>
        <v>29.23076923076923</v>
      </c>
      <c r="K271" s="98"/>
      <c r="L271" s="47">
        <f t="shared" si="7"/>
        <v>0</v>
      </c>
    </row>
    <row r="272" spans="1:12">
      <c r="A272" s="217" t="s">
        <v>2982</v>
      </c>
      <c r="B272" s="103" t="s">
        <v>2984</v>
      </c>
      <c r="C272" s="102" t="s">
        <v>477</v>
      </c>
      <c r="D272" s="244">
        <v>112000</v>
      </c>
      <c r="E272" s="87" t="s">
        <v>474</v>
      </c>
      <c r="F272" s="87" t="s">
        <v>536</v>
      </c>
      <c r="G272" s="87" t="s">
        <v>34</v>
      </c>
      <c r="H272" s="60" t="s">
        <v>2653</v>
      </c>
      <c r="I272" s="89" t="s">
        <v>10</v>
      </c>
      <c r="J272" s="242">
        <f t="shared" si="6"/>
        <v>28.717948717948719</v>
      </c>
      <c r="K272" s="98"/>
      <c r="L272" s="47">
        <f t="shared" si="7"/>
        <v>0</v>
      </c>
    </row>
    <row r="273" spans="1:12">
      <c r="A273" s="215" t="s">
        <v>1715</v>
      </c>
      <c r="B273" s="108" t="s">
        <v>1716</v>
      </c>
      <c r="C273" s="102" t="s">
        <v>1717</v>
      </c>
      <c r="D273" s="244">
        <v>124000</v>
      </c>
      <c r="E273" s="87" t="s">
        <v>563</v>
      </c>
      <c r="F273" s="87" t="s">
        <v>107</v>
      </c>
      <c r="G273" s="87" t="s">
        <v>1077</v>
      </c>
      <c r="H273" s="60" t="s">
        <v>1718</v>
      </c>
      <c r="I273" s="275" t="s">
        <v>10</v>
      </c>
      <c r="J273" s="242">
        <f t="shared" si="6"/>
        <v>31.794871794871796</v>
      </c>
      <c r="K273" s="98"/>
      <c r="L273" s="47">
        <f t="shared" si="7"/>
        <v>0</v>
      </c>
    </row>
    <row r="274" spans="1:12" ht="14">
      <c r="A274" s="437" t="s">
        <v>2936</v>
      </c>
      <c r="B274" s="376" t="s">
        <v>2937</v>
      </c>
      <c r="C274" s="102" t="s">
        <v>477</v>
      </c>
      <c r="D274" s="244">
        <v>116000</v>
      </c>
      <c r="E274" s="87" t="s">
        <v>160</v>
      </c>
      <c r="F274" s="87" t="s">
        <v>33</v>
      </c>
      <c r="G274" s="87" t="s">
        <v>2099</v>
      </c>
      <c r="H274" s="60" t="s">
        <v>2938</v>
      </c>
      <c r="I274" s="20" t="s">
        <v>10</v>
      </c>
      <c r="J274" s="242">
        <f t="shared" si="6"/>
        <v>29.743589743589745</v>
      </c>
      <c r="K274" s="98"/>
      <c r="L274" s="47">
        <f t="shared" si="7"/>
        <v>0</v>
      </c>
    </row>
    <row r="275" spans="1:12">
      <c r="A275" s="214" t="s">
        <v>799</v>
      </c>
      <c r="B275" s="108" t="s">
        <v>1127</v>
      </c>
      <c r="C275" s="102" t="s">
        <v>546</v>
      </c>
      <c r="D275" s="244">
        <v>108000</v>
      </c>
      <c r="E275" s="87" t="s">
        <v>356</v>
      </c>
      <c r="F275" s="87" t="s">
        <v>801</v>
      </c>
      <c r="G275" s="87" t="s">
        <v>49</v>
      </c>
      <c r="H275" s="60" t="s">
        <v>1128</v>
      </c>
      <c r="I275" s="275" t="s">
        <v>10</v>
      </c>
      <c r="J275" s="242">
        <f t="shared" ref="J275:J310" si="8">D275/3900</f>
        <v>27.692307692307693</v>
      </c>
      <c r="K275" s="98"/>
      <c r="L275" s="47">
        <f t="shared" ref="L275:L309" si="9">D275*K275</f>
        <v>0</v>
      </c>
    </row>
    <row r="276" spans="1:12">
      <c r="A276" s="214" t="s">
        <v>799</v>
      </c>
      <c r="B276" s="108" t="s">
        <v>800</v>
      </c>
      <c r="C276" s="157" t="s">
        <v>849</v>
      </c>
      <c r="D276" s="244">
        <v>106000</v>
      </c>
      <c r="E276" s="87" t="s">
        <v>104</v>
      </c>
      <c r="F276" s="87" t="s">
        <v>801</v>
      </c>
      <c r="G276" s="87" t="s">
        <v>49</v>
      </c>
      <c r="H276" s="60" t="s">
        <v>642</v>
      </c>
      <c r="I276" s="275" t="s">
        <v>10</v>
      </c>
      <c r="J276" s="242">
        <f t="shared" si="8"/>
        <v>27.179487179487179</v>
      </c>
      <c r="K276" s="98"/>
      <c r="L276" s="47">
        <f t="shared" si="9"/>
        <v>0</v>
      </c>
    </row>
    <row r="277" spans="1:12">
      <c r="A277" s="216" t="s">
        <v>922</v>
      </c>
      <c r="B277" s="101" t="s">
        <v>1710</v>
      </c>
      <c r="C277" s="102" t="s">
        <v>1709</v>
      </c>
      <c r="D277" s="243">
        <v>118000</v>
      </c>
      <c r="E277" s="237" t="s">
        <v>104</v>
      </c>
      <c r="F277" s="87" t="s">
        <v>29</v>
      </c>
      <c r="G277" s="87" t="s">
        <v>1126</v>
      </c>
      <c r="H277" s="60" t="s">
        <v>1711</v>
      </c>
      <c r="I277" s="272" t="s">
        <v>10</v>
      </c>
      <c r="J277" s="242">
        <f t="shared" si="8"/>
        <v>30.256410256410255</v>
      </c>
      <c r="K277" s="98"/>
      <c r="L277" s="47">
        <f t="shared" si="9"/>
        <v>0</v>
      </c>
    </row>
    <row r="278" spans="1:12">
      <c r="A278" s="216" t="s">
        <v>2881</v>
      </c>
      <c r="B278" s="108" t="s">
        <v>2884</v>
      </c>
      <c r="C278" s="102" t="s">
        <v>2953</v>
      </c>
      <c r="D278" s="243">
        <v>126000</v>
      </c>
      <c r="E278" s="300" t="s">
        <v>2877</v>
      </c>
      <c r="F278" s="87" t="s">
        <v>31</v>
      </c>
      <c r="G278" s="87" t="s">
        <v>1083</v>
      </c>
      <c r="H278" s="60" t="s">
        <v>2885</v>
      </c>
      <c r="I278" s="92" t="s">
        <v>10</v>
      </c>
      <c r="J278" s="242">
        <f t="shared" si="8"/>
        <v>32.307692307692307</v>
      </c>
      <c r="K278" s="98"/>
      <c r="L278" s="47">
        <f t="shared" si="9"/>
        <v>0</v>
      </c>
    </row>
    <row r="279" spans="1:12">
      <c r="A279" s="214" t="s">
        <v>184</v>
      </c>
      <c r="B279" s="101" t="s">
        <v>1284</v>
      </c>
      <c r="C279" s="102" t="s">
        <v>1786</v>
      </c>
      <c r="D279" s="243">
        <v>144000</v>
      </c>
      <c r="E279" s="87" t="s">
        <v>323</v>
      </c>
      <c r="F279" s="87" t="s">
        <v>23</v>
      </c>
      <c r="G279" s="87" t="s">
        <v>1285</v>
      </c>
      <c r="H279" s="60" t="s">
        <v>1286</v>
      </c>
      <c r="I279" s="273" t="s">
        <v>10</v>
      </c>
      <c r="J279" s="242">
        <f t="shared" si="8"/>
        <v>36.92307692307692</v>
      </c>
      <c r="K279" s="98"/>
      <c r="L279" s="47">
        <f t="shared" si="9"/>
        <v>0</v>
      </c>
    </row>
    <row r="280" spans="1:12">
      <c r="A280" s="217" t="s">
        <v>225</v>
      </c>
      <c r="B280" s="101" t="s">
        <v>2088</v>
      </c>
      <c r="C280" s="102" t="s">
        <v>484</v>
      </c>
      <c r="D280" s="244">
        <v>99000</v>
      </c>
      <c r="E280" s="87" t="s">
        <v>104</v>
      </c>
      <c r="F280" s="87" t="s">
        <v>93</v>
      </c>
      <c r="G280" s="87" t="s">
        <v>49</v>
      </c>
      <c r="H280" s="60" t="s">
        <v>2089</v>
      </c>
      <c r="I280" s="275" t="s">
        <v>10</v>
      </c>
      <c r="J280" s="242">
        <f t="shared" si="8"/>
        <v>25.384615384615383</v>
      </c>
      <c r="K280" s="98"/>
      <c r="L280" s="47">
        <f t="shared" si="9"/>
        <v>0</v>
      </c>
    </row>
    <row r="281" spans="1:12">
      <c r="A281" s="217" t="s">
        <v>225</v>
      </c>
      <c r="B281" s="108" t="s">
        <v>2329</v>
      </c>
      <c r="C281" s="102" t="s">
        <v>477</v>
      </c>
      <c r="D281" s="244">
        <v>79000</v>
      </c>
      <c r="E281" s="87" t="s">
        <v>104</v>
      </c>
      <c r="F281" s="87" t="s">
        <v>93</v>
      </c>
      <c r="G281" s="87" t="s">
        <v>49</v>
      </c>
      <c r="H281" s="60" t="s">
        <v>2140</v>
      </c>
      <c r="I281" s="274" t="s">
        <v>10</v>
      </c>
      <c r="J281" s="242">
        <f t="shared" si="8"/>
        <v>20.256410256410255</v>
      </c>
      <c r="K281" s="98"/>
      <c r="L281" s="47">
        <f t="shared" si="9"/>
        <v>0</v>
      </c>
    </row>
    <row r="282" spans="1:12">
      <c r="A282" s="217" t="s">
        <v>225</v>
      </c>
      <c r="B282" s="108" t="s">
        <v>2330</v>
      </c>
      <c r="C282" s="102" t="s">
        <v>477</v>
      </c>
      <c r="D282" s="244">
        <v>99000</v>
      </c>
      <c r="E282" s="87" t="s">
        <v>104</v>
      </c>
      <c r="F282" s="87" t="s">
        <v>93</v>
      </c>
      <c r="G282" s="87" t="s">
        <v>49</v>
      </c>
      <c r="H282" s="60" t="s">
        <v>2070</v>
      </c>
      <c r="I282" s="274" t="s">
        <v>10</v>
      </c>
      <c r="J282" s="242">
        <f t="shared" si="8"/>
        <v>25.384615384615383</v>
      </c>
      <c r="K282" s="98"/>
      <c r="L282" s="47">
        <f t="shared" si="9"/>
        <v>0</v>
      </c>
    </row>
    <row r="283" spans="1:12">
      <c r="A283" s="220" t="s">
        <v>2090</v>
      </c>
      <c r="B283" s="113" t="s">
        <v>2353</v>
      </c>
      <c r="C283" s="102" t="s">
        <v>2452</v>
      </c>
      <c r="D283" s="247">
        <v>136000</v>
      </c>
      <c r="E283" s="237" t="s">
        <v>458</v>
      </c>
      <c r="F283" s="87" t="s">
        <v>39</v>
      </c>
      <c r="G283" s="87" t="s">
        <v>2091</v>
      </c>
      <c r="H283" s="60" t="s">
        <v>2354</v>
      </c>
      <c r="I283" s="20" t="s">
        <v>10</v>
      </c>
      <c r="J283" s="242">
        <f t="shared" si="8"/>
        <v>34.871794871794869</v>
      </c>
      <c r="K283" s="98"/>
      <c r="L283" s="47">
        <f t="shared" si="9"/>
        <v>0</v>
      </c>
    </row>
    <row r="284" spans="1:12">
      <c r="A284" s="215" t="s">
        <v>1192</v>
      </c>
      <c r="B284" s="108" t="s">
        <v>1193</v>
      </c>
      <c r="C284" s="102" t="s">
        <v>481</v>
      </c>
      <c r="D284" s="243">
        <v>38000</v>
      </c>
      <c r="E284" s="237" t="s">
        <v>356</v>
      </c>
      <c r="F284" s="87" t="s">
        <v>1194</v>
      </c>
      <c r="G284" s="87" t="s">
        <v>1044</v>
      </c>
      <c r="H284" s="60" t="s">
        <v>1195</v>
      </c>
      <c r="I284" s="273" t="s">
        <v>10</v>
      </c>
      <c r="J284" s="242">
        <f t="shared" si="8"/>
        <v>9.7435897435897427</v>
      </c>
      <c r="K284" s="98"/>
      <c r="L284" s="47">
        <f t="shared" si="9"/>
        <v>0</v>
      </c>
    </row>
    <row r="285" spans="1:12">
      <c r="A285" s="214" t="s">
        <v>1480</v>
      </c>
      <c r="B285" s="108" t="s">
        <v>1481</v>
      </c>
      <c r="C285" s="102" t="s">
        <v>484</v>
      </c>
      <c r="D285" s="244">
        <v>124000</v>
      </c>
      <c r="E285" s="237" t="s">
        <v>1479</v>
      </c>
      <c r="F285" s="87" t="s">
        <v>23</v>
      </c>
      <c r="G285" s="87" t="s">
        <v>49</v>
      </c>
      <c r="H285" s="60" t="s">
        <v>634</v>
      </c>
      <c r="I285" s="274" t="s">
        <v>10</v>
      </c>
      <c r="J285" s="242">
        <f t="shared" si="8"/>
        <v>31.794871794871796</v>
      </c>
      <c r="K285" s="98"/>
      <c r="L285" s="47">
        <f t="shared" si="9"/>
        <v>0</v>
      </c>
    </row>
    <row r="286" spans="1:12">
      <c r="A286" s="215" t="s">
        <v>2693</v>
      </c>
      <c r="B286" s="103" t="s">
        <v>2694</v>
      </c>
      <c r="C286" s="102" t="s">
        <v>660</v>
      </c>
      <c r="D286" s="244">
        <v>189000</v>
      </c>
      <c r="E286" s="87" t="s">
        <v>144</v>
      </c>
      <c r="F286" s="87" t="s">
        <v>60</v>
      </c>
      <c r="G286" s="87" t="s">
        <v>1052</v>
      </c>
      <c r="H286" s="60" t="s">
        <v>3100</v>
      </c>
      <c r="I286" s="274" t="s">
        <v>10</v>
      </c>
      <c r="J286" s="242">
        <f t="shared" si="8"/>
        <v>48.46153846153846</v>
      </c>
      <c r="K286" s="98"/>
      <c r="L286" s="47">
        <f t="shared" si="9"/>
        <v>0</v>
      </c>
    </row>
    <row r="287" spans="1:12">
      <c r="A287" s="214" t="s">
        <v>2816</v>
      </c>
      <c r="B287" s="113" t="s">
        <v>2944</v>
      </c>
      <c r="C287" s="102" t="s">
        <v>477</v>
      </c>
      <c r="D287" s="244">
        <v>119000</v>
      </c>
      <c r="E287" s="87" t="s">
        <v>352</v>
      </c>
      <c r="F287" s="87" t="s">
        <v>23</v>
      </c>
      <c r="G287" s="238" t="s">
        <v>49</v>
      </c>
      <c r="H287" s="60" t="s">
        <v>2779</v>
      </c>
      <c r="I287" s="20" t="s">
        <v>10</v>
      </c>
      <c r="J287" s="242">
        <f t="shared" si="8"/>
        <v>30.512820512820515</v>
      </c>
      <c r="K287" s="98"/>
      <c r="L287" s="47">
        <f t="shared" si="9"/>
        <v>0</v>
      </c>
    </row>
    <row r="288" spans="1:12">
      <c r="A288" s="214" t="s">
        <v>2816</v>
      </c>
      <c r="B288" s="115" t="s">
        <v>2817</v>
      </c>
      <c r="C288" s="102" t="s">
        <v>477</v>
      </c>
      <c r="D288" s="247">
        <v>112000</v>
      </c>
      <c r="E288" s="237" t="s">
        <v>352</v>
      </c>
      <c r="F288" s="87" t="s">
        <v>23</v>
      </c>
      <c r="G288" s="87" t="s">
        <v>49</v>
      </c>
      <c r="H288" s="60" t="s">
        <v>2818</v>
      </c>
      <c r="I288" s="92" t="s">
        <v>10</v>
      </c>
      <c r="J288" s="242">
        <f t="shared" si="8"/>
        <v>28.717948717948719</v>
      </c>
      <c r="K288" s="98"/>
      <c r="L288" s="47">
        <f t="shared" si="9"/>
        <v>0</v>
      </c>
    </row>
    <row r="289" spans="1:12">
      <c r="A289" s="215" t="s">
        <v>1281</v>
      </c>
      <c r="B289" s="108" t="s">
        <v>1282</v>
      </c>
      <c r="C289" s="102" t="s">
        <v>1283</v>
      </c>
      <c r="D289" s="244">
        <v>116000</v>
      </c>
      <c r="E289" s="237" t="s">
        <v>123</v>
      </c>
      <c r="F289" s="87" t="s">
        <v>25</v>
      </c>
      <c r="G289" s="87" t="s">
        <v>49</v>
      </c>
      <c r="H289" s="60" t="s">
        <v>350</v>
      </c>
      <c r="I289" s="274" t="s">
        <v>10</v>
      </c>
      <c r="J289" s="242">
        <f t="shared" si="8"/>
        <v>29.743589743589745</v>
      </c>
      <c r="K289" s="98"/>
      <c r="L289" s="47">
        <f t="shared" si="9"/>
        <v>0</v>
      </c>
    </row>
    <row r="290" spans="1:12">
      <c r="A290" s="214" t="s">
        <v>1090</v>
      </c>
      <c r="B290" s="108" t="s">
        <v>1091</v>
      </c>
      <c r="C290" s="102" t="s">
        <v>1093</v>
      </c>
      <c r="D290" s="244">
        <v>118000</v>
      </c>
      <c r="E290" s="237" t="s">
        <v>323</v>
      </c>
      <c r="F290" s="87" t="s">
        <v>166</v>
      </c>
      <c r="G290" s="87" t="s">
        <v>49</v>
      </c>
      <c r="H290" s="60" t="s">
        <v>1092</v>
      </c>
      <c r="I290" s="275" t="s">
        <v>10</v>
      </c>
      <c r="J290" s="242">
        <f t="shared" si="8"/>
        <v>30.256410256410255</v>
      </c>
      <c r="K290" s="98"/>
      <c r="L290" s="47">
        <f t="shared" si="9"/>
        <v>0</v>
      </c>
    </row>
    <row r="291" spans="1:12">
      <c r="A291" s="215" t="s">
        <v>1254</v>
      </c>
      <c r="B291" s="101" t="s">
        <v>1253</v>
      </c>
      <c r="C291" s="102" t="s">
        <v>481</v>
      </c>
      <c r="D291" s="244">
        <v>48000</v>
      </c>
      <c r="E291" s="87" t="s">
        <v>104</v>
      </c>
      <c r="F291" s="87" t="s">
        <v>1255</v>
      </c>
      <c r="G291" s="87" t="s">
        <v>49</v>
      </c>
      <c r="H291" s="60" t="s">
        <v>1256</v>
      </c>
      <c r="I291" s="273" t="s">
        <v>10</v>
      </c>
      <c r="J291" s="242">
        <f t="shared" si="8"/>
        <v>12.307692307692308</v>
      </c>
      <c r="K291" s="98"/>
      <c r="L291" s="47">
        <f t="shared" si="9"/>
        <v>0</v>
      </c>
    </row>
    <row r="292" spans="1:12">
      <c r="A292" s="214" t="s">
        <v>2160</v>
      </c>
      <c r="B292" s="108" t="s">
        <v>2161</v>
      </c>
      <c r="C292" s="102" t="s">
        <v>660</v>
      </c>
      <c r="D292" s="247">
        <v>144000</v>
      </c>
      <c r="E292" s="87" t="s">
        <v>160</v>
      </c>
      <c r="F292" s="87" t="s">
        <v>39</v>
      </c>
      <c r="G292" s="87" t="s">
        <v>222</v>
      </c>
      <c r="H292" s="60" t="s">
        <v>958</v>
      </c>
      <c r="I292" s="274" t="s">
        <v>10</v>
      </c>
      <c r="J292" s="242">
        <f t="shared" si="8"/>
        <v>36.92307692307692</v>
      </c>
      <c r="K292" s="98"/>
      <c r="L292" s="47">
        <f t="shared" si="9"/>
        <v>0</v>
      </c>
    </row>
    <row r="293" spans="1:12">
      <c r="A293" s="214" t="s">
        <v>557</v>
      </c>
      <c r="B293" s="108" t="s">
        <v>2820</v>
      </c>
      <c r="C293" s="102" t="s">
        <v>3091</v>
      </c>
      <c r="D293" s="244">
        <v>128000</v>
      </c>
      <c r="E293" s="87" t="s">
        <v>458</v>
      </c>
      <c r="F293" s="87" t="s">
        <v>39</v>
      </c>
      <c r="G293" s="87" t="s">
        <v>75</v>
      </c>
      <c r="H293" s="60" t="s">
        <v>954</v>
      </c>
      <c r="I293" s="89" t="s">
        <v>10</v>
      </c>
      <c r="J293" s="242">
        <f t="shared" si="8"/>
        <v>32.820512820512818</v>
      </c>
      <c r="K293" s="98"/>
      <c r="L293" s="47">
        <f t="shared" si="9"/>
        <v>0</v>
      </c>
    </row>
    <row r="294" spans="1:12">
      <c r="A294" s="214" t="s">
        <v>557</v>
      </c>
      <c r="B294" s="101" t="s">
        <v>2703</v>
      </c>
      <c r="C294" s="102" t="s">
        <v>2821</v>
      </c>
      <c r="D294" s="244">
        <v>126000</v>
      </c>
      <c r="E294" s="87" t="s">
        <v>458</v>
      </c>
      <c r="F294" s="87" t="s">
        <v>39</v>
      </c>
      <c r="G294" s="87" t="s">
        <v>75</v>
      </c>
      <c r="H294" s="60" t="s">
        <v>2575</v>
      </c>
      <c r="I294" s="89" t="s">
        <v>10</v>
      </c>
      <c r="J294" s="242">
        <f t="shared" si="8"/>
        <v>32.307692307692307</v>
      </c>
      <c r="K294" s="98"/>
      <c r="L294" s="47">
        <f t="shared" si="9"/>
        <v>0</v>
      </c>
    </row>
    <row r="295" spans="1:12">
      <c r="A295" s="214" t="s">
        <v>182</v>
      </c>
      <c r="B295" s="101" t="s">
        <v>2705</v>
      </c>
      <c r="C295" s="102" t="s">
        <v>2780</v>
      </c>
      <c r="D295" s="244">
        <v>104000</v>
      </c>
      <c r="E295" s="87" t="s">
        <v>323</v>
      </c>
      <c r="F295" s="87" t="s">
        <v>69</v>
      </c>
      <c r="G295" s="87" t="s">
        <v>1094</v>
      </c>
      <c r="H295" s="60" t="s">
        <v>2706</v>
      </c>
      <c r="I295" s="275" t="s">
        <v>10</v>
      </c>
      <c r="J295" s="242">
        <f t="shared" si="8"/>
        <v>26.666666666666668</v>
      </c>
      <c r="K295" s="98"/>
      <c r="L295" s="47">
        <f t="shared" si="9"/>
        <v>0</v>
      </c>
    </row>
    <row r="296" spans="1:12">
      <c r="A296" s="217" t="s">
        <v>182</v>
      </c>
      <c r="B296" s="101" t="s">
        <v>2822</v>
      </c>
      <c r="C296" s="102" t="s">
        <v>2824</v>
      </c>
      <c r="D296" s="247">
        <v>124000</v>
      </c>
      <c r="E296" s="237" t="s">
        <v>323</v>
      </c>
      <c r="F296" s="234" t="s">
        <v>69</v>
      </c>
      <c r="G296" s="87" t="s">
        <v>1077</v>
      </c>
      <c r="H296" s="389" t="s">
        <v>2823</v>
      </c>
      <c r="I296" s="273" t="s">
        <v>10</v>
      </c>
      <c r="J296" s="242">
        <f t="shared" si="8"/>
        <v>31.794871794871796</v>
      </c>
      <c r="K296" s="98"/>
      <c r="L296" s="47">
        <f t="shared" si="9"/>
        <v>0</v>
      </c>
    </row>
    <row r="297" spans="1:12">
      <c r="A297" s="215" t="s">
        <v>2709</v>
      </c>
      <c r="B297" s="108" t="s">
        <v>2710</v>
      </c>
      <c r="C297" s="102" t="s">
        <v>477</v>
      </c>
      <c r="D297" s="244">
        <v>86000</v>
      </c>
      <c r="E297" s="237" t="s">
        <v>339</v>
      </c>
      <c r="F297" s="234" t="s">
        <v>91</v>
      </c>
      <c r="G297" s="87" t="s">
        <v>49</v>
      </c>
      <c r="H297" s="60" t="s">
        <v>2498</v>
      </c>
      <c r="I297" s="274" t="s">
        <v>10</v>
      </c>
      <c r="J297" s="242">
        <f t="shared" si="8"/>
        <v>22.051282051282051</v>
      </c>
      <c r="K297" s="98"/>
      <c r="L297" s="47">
        <f t="shared" si="9"/>
        <v>0</v>
      </c>
    </row>
    <row r="298" spans="1:12">
      <c r="A298" s="216" t="s">
        <v>808</v>
      </c>
      <c r="B298" s="101" t="s">
        <v>1599</v>
      </c>
      <c r="C298" s="102" t="s">
        <v>477</v>
      </c>
      <c r="D298" s="244">
        <v>129000</v>
      </c>
      <c r="E298" s="237" t="s">
        <v>2299</v>
      </c>
      <c r="F298" s="87" t="s">
        <v>60</v>
      </c>
      <c r="G298" s="87" t="s">
        <v>49</v>
      </c>
      <c r="H298" s="60" t="s">
        <v>2943</v>
      </c>
      <c r="I298" s="24" t="s">
        <v>10</v>
      </c>
      <c r="J298" s="242">
        <f t="shared" si="8"/>
        <v>33.07692307692308</v>
      </c>
      <c r="K298" s="98"/>
      <c r="L298" s="47">
        <f t="shared" si="9"/>
        <v>0</v>
      </c>
    </row>
    <row r="299" spans="1:12">
      <c r="A299" s="215" t="s">
        <v>1661</v>
      </c>
      <c r="B299" s="108" t="s">
        <v>1662</v>
      </c>
      <c r="C299" s="102" t="s">
        <v>477</v>
      </c>
      <c r="D299" s="244">
        <v>109000</v>
      </c>
      <c r="E299" s="237" t="s">
        <v>1483</v>
      </c>
      <c r="F299" s="234" t="s">
        <v>23</v>
      </c>
      <c r="G299" s="87" t="s">
        <v>75</v>
      </c>
      <c r="H299" s="60" t="s">
        <v>1663</v>
      </c>
      <c r="I299" s="274" t="s">
        <v>10</v>
      </c>
      <c r="J299" s="242">
        <f t="shared" si="8"/>
        <v>27.948717948717949</v>
      </c>
      <c r="K299" s="98"/>
      <c r="L299" s="47">
        <f t="shared" si="9"/>
        <v>0</v>
      </c>
    </row>
    <row r="300" spans="1:12">
      <c r="A300" s="215" t="s">
        <v>2224</v>
      </c>
      <c r="B300" s="108" t="s">
        <v>2225</v>
      </c>
      <c r="C300" s="102" t="s">
        <v>1798</v>
      </c>
      <c r="D300" s="244">
        <v>118000</v>
      </c>
      <c r="E300" s="87" t="s">
        <v>323</v>
      </c>
      <c r="F300" s="87" t="s">
        <v>23</v>
      </c>
      <c r="G300" s="87" t="s">
        <v>67</v>
      </c>
      <c r="H300" s="60" t="s">
        <v>3123</v>
      </c>
      <c r="I300" s="274" t="s">
        <v>10</v>
      </c>
      <c r="J300" s="242">
        <f t="shared" si="8"/>
        <v>30.256410256410255</v>
      </c>
      <c r="K300" s="98"/>
      <c r="L300" s="47">
        <f t="shared" si="9"/>
        <v>0</v>
      </c>
    </row>
    <row r="301" spans="1:12">
      <c r="A301" s="215" t="s">
        <v>2227</v>
      </c>
      <c r="B301" s="101" t="s">
        <v>2228</v>
      </c>
      <c r="C301" s="102" t="s">
        <v>477</v>
      </c>
      <c r="D301" s="243">
        <v>99000</v>
      </c>
      <c r="E301" s="237" t="s">
        <v>2229</v>
      </c>
      <c r="F301" s="87" t="s">
        <v>103</v>
      </c>
      <c r="G301" s="87" t="s">
        <v>49</v>
      </c>
      <c r="H301" s="60" t="s">
        <v>1440</v>
      </c>
      <c r="I301" s="274" t="s">
        <v>10</v>
      </c>
      <c r="J301" s="242">
        <f t="shared" si="8"/>
        <v>25.384615384615383</v>
      </c>
      <c r="K301" s="98"/>
      <c r="L301" s="47">
        <f t="shared" si="9"/>
        <v>0</v>
      </c>
    </row>
    <row r="302" spans="1:12">
      <c r="A302" s="217" t="s">
        <v>1689</v>
      </c>
      <c r="B302" s="137" t="s">
        <v>1690</v>
      </c>
      <c r="C302" s="102" t="s">
        <v>484</v>
      </c>
      <c r="D302" s="244">
        <v>109000</v>
      </c>
      <c r="E302" s="87" t="s">
        <v>339</v>
      </c>
      <c r="F302" s="87" t="s">
        <v>154</v>
      </c>
      <c r="G302" s="87" t="s">
        <v>1043</v>
      </c>
      <c r="H302" s="60" t="s">
        <v>1691</v>
      </c>
      <c r="I302" s="275" t="s">
        <v>10</v>
      </c>
      <c r="J302" s="242">
        <f t="shared" si="8"/>
        <v>27.948717948717949</v>
      </c>
      <c r="K302" s="98"/>
      <c r="L302" s="47">
        <f t="shared" si="9"/>
        <v>0</v>
      </c>
    </row>
    <row r="303" spans="1:12">
      <c r="A303" s="216" t="s">
        <v>1346</v>
      </c>
      <c r="B303" s="101" t="s">
        <v>1348</v>
      </c>
      <c r="C303" s="102" t="s">
        <v>1891</v>
      </c>
      <c r="D303" s="243">
        <v>122000</v>
      </c>
      <c r="E303" s="237" t="s">
        <v>764</v>
      </c>
      <c r="F303" s="87" t="s">
        <v>23</v>
      </c>
      <c r="G303" s="87" t="s">
        <v>1347</v>
      </c>
      <c r="H303" s="60" t="s">
        <v>1892</v>
      </c>
      <c r="I303" s="274" t="s">
        <v>10</v>
      </c>
      <c r="J303" s="242">
        <f t="shared" si="8"/>
        <v>31.282051282051281</v>
      </c>
      <c r="K303" s="98"/>
      <c r="L303" s="47">
        <f t="shared" si="9"/>
        <v>0</v>
      </c>
    </row>
    <row r="304" spans="1:12">
      <c r="A304" s="214" t="s">
        <v>1346</v>
      </c>
      <c r="B304" s="108" t="s">
        <v>2406</v>
      </c>
      <c r="C304" s="102" t="s">
        <v>2491</v>
      </c>
      <c r="D304" s="244">
        <v>134000</v>
      </c>
      <c r="E304" s="237" t="s">
        <v>323</v>
      </c>
      <c r="F304" s="87" t="s">
        <v>23</v>
      </c>
      <c r="G304" s="87" t="s">
        <v>1347</v>
      </c>
      <c r="H304" s="60" t="s">
        <v>2825</v>
      </c>
      <c r="I304" s="89" t="s">
        <v>10</v>
      </c>
      <c r="J304" s="242">
        <f t="shared" si="8"/>
        <v>34.358974358974358</v>
      </c>
      <c r="K304" s="98"/>
      <c r="L304" s="47">
        <f t="shared" si="9"/>
        <v>0</v>
      </c>
    </row>
    <row r="305" spans="1:14">
      <c r="A305" s="217" t="s">
        <v>2826</v>
      </c>
      <c r="B305" s="101" t="s">
        <v>2827</v>
      </c>
      <c r="C305" s="102" t="s">
        <v>660</v>
      </c>
      <c r="D305" s="247">
        <v>112000</v>
      </c>
      <c r="E305" s="87" t="s">
        <v>104</v>
      </c>
      <c r="F305" s="87" t="s">
        <v>22</v>
      </c>
      <c r="G305" s="87" t="s">
        <v>2828</v>
      </c>
      <c r="H305" s="60" t="s">
        <v>2829</v>
      </c>
      <c r="I305" s="275" t="s">
        <v>10</v>
      </c>
      <c r="J305" s="242">
        <f t="shared" si="8"/>
        <v>28.717948717948719</v>
      </c>
      <c r="K305" s="98"/>
      <c r="L305" s="47">
        <f t="shared" si="9"/>
        <v>0</v>
      </c>
    </row>
    <row r="306" spans="1:14">
      <c r="A306" s="219" t="s">
        <v>2093</v>
      </c>
      <c r="B306" s="115" t="s">
        <v>2722</v>
      </c>
      <c r="C306" s="102" t="s">
        <v>2141</v>
      </c>
      <c r="D306" s="243">
        <v>148000</v>
      </c>
      <c r="E306" s="87" t="s">
        <v>252</v>
      </c>
      <c r="F306" s="87" t="s">
        <v>25</v>
      </c>
      <c r="G306" s="87" t="s">
        <v>49</v>
      </c>
      <c r="H306" s="60" t="s">
        <v>2832</v>
      </c>
      <c r="I306" s="89" t="s">
        <v>10</v>
      </c>
      <c r="J306" s="242">
        <f t="shared" si="8"/>
        <v>37.948717948717949</v>
      </c>
      <c r="K306" s="98"/>
      <c r="L306" s="47">
        <f t="shared" si="9"/>
        <v>0</v>
      </c>
    </row>
    <row r="307" spans="1:14">
      <c r="A307" s="215" t="s">
        <v>2093</v>
      </c>
      <c r="B307" s="101" t="s">
        <v>2830</v>
      </c>
      <c r="C307" s="102" t="s">
        <v>484</v>
      </c>
      <c r="D307" s="247">
        <v>142000</v>
      </c>
      <c r="E307" s="87" t="s">
        <v>252</v>
      </c>
      <c r="F307" s="87" t="s">
        <v>25</v>
      </c>
      <c r="G307" s="87" t="s">
        <v>49</v>
      </c>
      <c r="H307" s="60" t="s">
        <v>2831</v>
      </c>
      <c r="I307" s="274" t="s">
        <v>10</v>
      </c>
      <c r="J307" s="242">
        <f t="shared" si="8"/>
        <v>36.410256410256409</v>
      </c>
      <c r="K307" s="98"/>
      <c r="L307" s="47">
        <f t="shared" si="9"/>
        <v>0</v>
      </c>
    </row>
    <row r="308" spans="1:14">
      <c r="A308" s="217" t="s">
        <v>2880</v>
      </c>
      <c r="B308" s="101" t="s">
        <v>2961</v>
      </c>
      <c r="C308" s="102" t="s">
        <v>2784</v>
      </c>
      <c r="D308" s="247">
        <v>126000</v>
      </c>
      <c r="E308" s="87" t="s">
        <v>692</v>
      </c>
      <c r="F308" s="87" t="s">
        <v>56</v>
      </c>
      <c r="G308" s="87" t="s">
        <v>49</v>
      </c>
      <c r="H308" s="60" t="s">
        <v>2962</v>
      </c>
      <c r="I308" s="92" t="s">
        <v>10</v>
      </c>
      <c r="J308" s="242">
        <f t="shared" si="8"/>
        <v>32.307692307692307</v>
      </c>
      <c r="K308" s="98"/>
      <c r="L308" s="47">
        <f t="shared" si="9"/>
        <v>0</v>
      </c>
    </row>
    <row r="309" spans="1:14">
      <c r="A309" s="215" t="s">
        <v>1009</v>
      </c>
      <c r="B309" s="108" t="s">
        <v>1010</v>
      </c>
      <c r="C309" s="102" t="s">
        <v>660</v>
      </c>
      <c r="D309" s="244">
        <v>109000</v>
      </c>
      <c r="E309" s="237" t="s">
        <v>717</v>
      </c>
      <c r="F309" s="87" t="s">
        <v>23</v>
      </c>
      <c r="G309" s="87" t="s">
        <v>1132</v>
      </c>
      <c r="H309" s="60" t="s">
        <v>1170</v>
      </c>
      <c r="I309" s="274" t="s">
        <v>96</v>
      </c>
      <c r="J309" s="242">
        <f t="shared" si="8"/>
        <v>27.948717948717949</v>
      </c>
      <c r="K309" s="98"/>
      <c r="L309" s="47">
        <f t="shared" si="9"/>
        <v>0</v>
      </c>
      <c r="M309" s="116"/>
      <c r="N309" s="116"/>
    </row>
    <row r="310" spans="1:14">
      <c r="A310" s="218" t="s">
        <v>1197</v>
      </c>
      <c r="B310" s="101" t="s">
        <v>1196</v>
      </c>
      <c r="C310" s="102" t="s">
        <v>481</v>
      </c>
      <c r="D310" s="244">
        <v>48000</v>
      </c>
      <c r="E310" s="237" t="s">
        <v>356</v>
      </c>
      <c r="F310" s="87" t="s">
        <v>1198</v>
      </c>
      <c r="G310" s="87" t="s">
        <v>1199</v>
      </c>
      <c r="H310" s="60" t="s">
        <v>1200</v>
      </c>
      <c r="I310" s="274" t="s">
        <v>10</v>
      </c>
      <c r="J310" s="242">
        <f t="shared" si="8"/>
        <v>12.307692307692308</v>
      </c>
      <c r="K310" s="98"/>
      <c r="L310" s="47">
        <f>D310*K310</f>
        <v>0</v>
      </c>
      <c r="M310" s="116"/>
      <c r="N310" s="116"/>
    </row>
    <row r="311" spans="1:14" ht="14" thickBot="1">
      <c r="A311" s="107"/>
      <c r="B311" s="111"/>
      <c r="C311" s="53"/>
      <c r="D311" s="69"/>
      <c r="E311" s="112"/>
      <c r="F311" s="48"/>
      <c r="G311" s="48"/>
      <c r="H311" s="65"/>
      <c r="I311" s="281"/>
      <c r="J311" s="69"/>
      <c r="K311" s="100"/>
      <c r="L311" s="49"/>
    </row>
    <row r="312" spans="1:14" ht="14" thickBot="1">
      <c r="H312" s="2"/>
      <c r="K312" s="119">
        <f>SUM(K16:K311)</f>
        <v>0</v>
      </c>
      <c r="L312" s="120">
        <f>SUM(L16:L311)</f>
        <v>0</v>
      </c>
    </row>
    <row r="313" spans="1:14">
      <c r="H313" s="2"/>
      <c r="K313" s="2"/>
      <c r="L313" s="63"/>
    </row>
    <row r="314" spans="1:14" ht="15" customHeight="1">
      <c r="H314"/>
    </row>
    <row r="315" spans="1:14">
      <c r="A315"/>
      <c r="H315"/>
    </row>
    <row r="316" spans="1:14" ht="18" thickBot="1">
      <c r="A316" s="400" t="s">
        <v>3081</v>
      </c>
      <c r="H316"/>
    </row>
    <row r="317" spans="1:14" ht="18" thickBot="1">
      <c r="A317" s="422" t="s">
        <v>14</v>
      </c>
      <c r="B317" s="423" t="s">
        <v>15</v>
      </c>
      <c r="C317" s="424" t="s">
        <v>16</v>
      </c>
      <c r="D317" s="428" t="s">
        <v>20</v>
      </c>
      <c r="E317" s="425" t="s">
        <v>7</v>
      </c>
      <c r="F317" s="426" t="s">
        <v>17</v>
      </c>
      <c r="G317" s="425" t="s">
        <v>18</v>
      </c>
      <c r="H317" s="426" t="s">
        <v>598</v>
      </c>
      <c r="I317" s="427" t="s">
        <v>9</v>
      </c>
      <c r="J317" s="433" t="s">
        <v>3077</v>
      </c>
      <c r="K317" s="434"/>
      <c r="L317" s="435"/>
    </row>
    <row r="318" spans="1:14" ht="14" thickBot="1"/>
    <row r="319" spans="1:14">
      <c r="A319" s="429"/>
      <c r="B319" s="153"/>
      <c r="C319" s="133"/>
      <c r="D319" s="431"/>
      <c r="E319" s="271"/>
      <c r="F319" s="250"/>
      <c r="G319" s="250"/>
      <c r="H319" s="134"/>
      <c r="I319" s="430"/>
      <c r="J319" s="134"/>
      <c r="K319" s="251"/>
      <c r="L319" s="322"/>
    </row>
    <row r="320" spans="1:14">
      <c r="A320" s="255"/>
      <c r="B320" s="101"/>
      <c r="C320" s="102"/>
      <c r="D320" s="247"/>
      <c r="E320" s="87"/>
      <c r="F320" s="87"/>
      <c r="G320" s="87"/>
      <c r="H320" s="60"/>
      <c r="I320" s="274"/>
      <c r="J320" s="60"/>
      <c r="K320" s="243"/>
      <c r="L320" s="90"/>
    </row>
    <row r="321" spans="1:12">
      <c r="A321" s="432" t="s">
        <v>3078</v>
      </c>
      <c r="B321" s="101" t="s">
        <v>3079</v>
      </c>
      <c r="C321" s="102" t="s">
        <v>477</v>
      </c>
      <c r="D321" s="244">
        <v>84000</v>
      </c>
      <c r="E321" s="237" t="s">
        <v>160</v>
      </c>
      <c r="F321" s="87" t="s">
        <v>21</v>
      </c>
      <c r="G321" s="87" t="s">
        <v>75</v>
      </c>
      <c r="H321" s="60" t="s">
        <v>775</v>
      </c>
      <c r="I321" s="274" t="s">
        <v>10</v>
      </c>
      <c r="J321" s="60" t="s">
        <v>3080</v>
      </c>
      <c r="K321" s="243"/>
      <c r="L321" s="90"/>
    </row>
    <row r="322" spans="1:12" ht="14" thickBot="1">
      <c r="A322" s="438"/>
      <c r="B322" s="212"/>
      <c r="C322" s="124"/>
      <c r="D322" s="269"/>
      <c r="E322" s="106"/>
      <c r="F322" s="106"/>
      <c r="G322" s="106"/>
      <c r="H322" s="65"/>
      <c r="I322" s="439"/>
      <c r="J322" s="65"/>
      <c r="K322" s="269"/>
      <c r="L322" s="126"/>
    </row>
    <row r="323" spans="1:12">
      <c r="H323"/>
    </row>
    <row r="324" spans="1:12">
      <c r="H324"/>
    </row>
    <row r="325" spans="1:12">
      <c r="H325"/>
    </row>
    <row r="326" spans="1:12">
      <c r="H326"/>
    </row>
    <row r="327" spans="1:12">
      <c r="H327"/>
    </row>
    <row r="328" spans="1:12">
      <c r="H328"/>
    </row>
    <row r="329" spans="1:12">
      <c r="H329"/>
    </row>
    <row r="330" spans="1:12">
      <c r="H330"/>
    </row>
    <row r="331" spans="1:12">
      <c r="H331"/>
    </row>
    <row r="332" spans="1:12">
      <c r="H332"/>
    </row>
    <row r="333" spans="1:12">
      <c r="H333"/>
    </row>
    <row r="334" spans="1:12">
      <c r="H334"/>
    </row>
    <row r="335" spans="1:12">
      <c r="H335"/>
    </row>
    <row r="336" spans="1:12">
      <c r="H336"/>
    </row>
    <row r="337" spans="8:8">
      <c r="H337"/>
    </row>
    <row r="338" spans="8:8">
      <c r="H338"/>
    </row>
    <row r="339" spans="8:8">
      <c r="H339"/>
    </row>
    <row r="340" spans="8:8">
      <c r="H340"/>
    </row>
    <row r="341" spans="8:8">
      <c r="H341"/>
    </row>
    <row r="342" spans="8:8">
      <c r="H342"/>
    </row>
    <row r="343" spans="8:8">
      <c r="H343"/>
    </row>
    <row r="344" spans="8:8">
      <c r="H344"/>
    </row>
    <row r="345" spans="8:8">
      <c r="H345"/>
    </row>
    <row r="346" spans="8:8">
      <c r="H346"/>
    </row>
    <row r="347" spans="8:8">
      <c r="H347"/>
    </row>
    <row r="348" spans="8:8">
      <c r="H348"/>
    </row>
    <row r="349" spans="8:8">
      <c r="H349"/>
    </row>
    <row r="350" spans="8:8">
      <c r="H350"/>
    </row>
    <row r="351" spans="8:8">
      <c r="H351"/>
    </row>
    <row r="352" spans="8:8">
      <c r="H352"/>
    </row>
    <row r="353" spans="8:8">
      <c r="H353"/>
    </row>
    <row r="354" spans="8:8">
      <c r="H354"/>
    </row>
    <row r="355" spans="8:8">
      <c r="H355"/>
    </row>
    <row r="356" spans="8:8">
      <c r="H356"/>
    </row>
    <row r="357" spans="8:8">
      <c r="H357"/>
    </row>
    <row r="358" spans="8:8">
      <c r="H358"/>
    </row>
    <row r="359" spans="8:8">
      <c r="H359"/>
    </row>
    <row r="360" spans="8:8">
      <c r="H360"/>
    </row>
    <row r="361" spans="8:8">
      <c r="H361"/>
    </row>
    <row r="362" spans="8:8">
      <c r="H362"/>
    </row>
    <row r="363" spans="8:8">
      <c r="H363"/>
    </row>
    <row r="364" spans="8:8">
      <c r="H364"/>
    </row>
    <row r="365" spans="8:8">
      <c r="H365"/>
    </row>
    <row r="366" spans="8:8">
      <c r="H366"/>
    </row>
    <row r="367" spans="8:8">
      <c r="H367"/>
    </row>
    <row r="368" spans="8:8">
      <c r="H368"/>
    </row>
    <row r="369" spans="8:8">
      <c r="H369"/>
    </row>
    <row r="370" spans="8:8">
      <c r="H370"/>
    </row>
    <row r="371" spans="8:8">
      <c r="H371"/>
    </row>
    <row r="372" spans="8:8">
      <c r="H372"/>
    </row>
    <row r="373" spans="8:8">
      <c r="H373"/>
    </row>
    <row r="374" spans="8:8">
      <c r="H374"/>
    </row>
    <row r="375" spans="8:8">
      <c r="H375"/>
    </row>
    <row r="376" spans="8:8">
      <c r="H376"/>
    </row>
    <row r="377" spans="8:8">
      <c r="H377"/>
    </row>
    <row r="378" spans="8:8">
      <c r="H378"/>
    </row>
    <row r="379" spans="8:8">
      <c r="H379"/>
    </row>
    <row r="380" spans="8:8">
      <c r="H380"/>
    </row>
    <row r="381" spans="8:8">
      <c r="H381"/>
    </row>
    <row r="382" spans="8:8">
      <c r="H382"/>
    </row>
    <row r="383" spans="8:8">
      <c r="H383"/>
    </row>
    <row r="384" spans="8:8">
      <c r="H384"/>
    </row>
    <row r="385" spans="8:8">
      <c r="H385"/>
    </row>
    <row r="386" spans="8:8">
      <c r="H386"/>
    </row>
    <row r="387" spans="8:8">
      <c r="H387"/>
    </row>
    <row r="388" spans="8:8">
      <c r="H388"/>
    </row>
    <row r="389" spans="8:8">
      <c r="H389"/>
    </row>
    <row r="390" spans="8:8">
      <c r="H390"/>
    </row>
    <row r="391" spans="8:8">
      <c r="H391"/>
    </row>
    <row r="392" spans="8:8">
      <c r="H392"/>
    </row>
    <row r="393" spans="8:8">
      <c r="H393"/>
    </row>
    <row r="394" spans="8:8">
      <c r="H394"/>
    </row>
    <row r="395" spans="8:8">
      <c r="H395"/>
    </row>
    <row r="396" spans="8:8">
      <c r="H396"/>
    </row>
    <row r="397" spans="8:8">
      <c r="H397"/>
    </row>
    <row r="398" spans="8:8">
      <c r="H398"/>
    </row>
    <row r="399" spans="8:8">
      <c r="H399"/>
    </row>
    <row r="400" spans="8:8">
      <c r="H400"/>
    </row>
    <row r="401" spans="8:8">
      <c r="H401"/>
    </row>
    <row r="402" spans="8:8">
      <c r="H402"/>
    </row>
    <row r="403" spans="8:8">
      <c r="H403"/>
    </row>
    <row r="404" spans="8:8">
      <c r="H404"/>
    </row>
    <row r="405" spans="8:8">
      <c r="H405"/>
    </row>
    <row r="406" spans="8:8">
      <c r="H406"/>
    </row>
    <row r="407" spans="8:8">
      <c r="H407"/>
    </row>
    <row r="408" spans="8:8">
      <c r="H408"/>
    </row>
    <row r="409" spans="8:8">
      <c r="H409"/>
    </row>
    <row r="410" spans="8:8">
      <c r="H410"/>
    </row>
    <row r="411" spans="8:8">
      <c r="H411"/>
    </row>
    <row r="412" spans="8:8">
      <c r="H412"/>
    </row>
    <row r="413" spans="8:8">
      <c r="H413"/>
    </row>
    <row r="414" spans="8:8">
      <c r="H414"/>
    </row>
    <row r="415" spans="8:8">
      <c r="H415"/>
    </row>
    <row r="416" spans="8:8">
      <c r="H416"/>
    </row>
    <row r="417" spans="8:8">
      <c r="H417"/>
    </row>
    <row r="418" spans="8:8">
      <c r="H418"/>
    </row>
    <row r="419" spans="8:8">
      <c r="H419"/>
    </row>
    <row r="420" spans="8:8">
      <c r="H420"/>
    </row>
    <row r="421" spans="8:8">
      <c r="H421"/>
    </row>
    <row r="422" spans="8:8">
      <c r="H422"/>
    </row>
    <row r="423" spans="8:8">
      <c r="H423"/>
    </row>
    <row r="424" spans="8:8">
      <c r="H424"/>
    </row>
    <row r="425" spans="8:8">
      <c r="H425"/>
    </row>
    <row r="426" spans="8:8">
      <c r="H426"/>
    </row>
    <row r="427" spans="8:8">
      <c r="H427"/>
    </row>
    <row r="428" spans="8:8">
      <c r="H428"/>
    </row>
    <row r="429" spans="8:8">
      <c r="H429"/>
    </row>
    <row r="430" spans="8:8">
      <c r="H430"/>
    </row>
    <row r="431" spans="8:8">
      <c r="H431"/>
    </row>
    <row r="432" spans="8:8">
      <c r="H432"/>
    </row>
    <row r="433" spans="8:8">
      <c r="H433"/>
    </row>
    <row r="434" spans="8:8">
      <c r="H434"/>
    </row>
    <row r="435" spans="8:8">
      <c r="H435"/>
    </row>
    <row r="436" spans="8:8">
      <c r="H436"/>
    </row>
    <row r="437" spans="8:8">
      <c r="H437"/>
    </row>
    <row r="438" spans="8:8">
      <c r="H438"/>
    </row>
    <row r="439" spans="8:8">
      <c r="H439"/>
    </row>
    <row r="440" spans="8:8">
      <c r="H440"/>
    </row>
    <row r="441" spans="8:8">
      <c r="H441"/>
    </row>
    <row r="442" spans="8:8">
      <c r="H442"/>
    </row>
    <row r="443" spans="8:8">
      <c r="H443"/>
    </row>
    <row r="444" spans="8:8">
      <c r="H444"/>
    </row>
    <row r="445" spans="8:8">
      <c r="H445"/>
    </row>
    <row r="446" spans="8:8">
      <c r="H446"/>
    </row>
    <row r="447" spans="8:8">
      <c r="H447"/>
    </row>
    <row r="448" spans="8:8">
      <c r="H448"/>
    </row>
    <row r="449" spans="8:8">
      <c r="H449"/>
    </row>
    <row r="450" spans="8:8">
      <c r="H450"/>
    </row>
    <row r="451" spans="8:8">
      <c r="H451"/>
    </row>
    <row r="452" spans="8:8">
      <c r="H452"/>
    </row>
    <row r="453" spans="8:8">
      <c r="H453"/>
    </row>
    <row r="454" spans="8:8">
      <c r="H454"/>
    </row>
    <row r="455" spans="8:8">
      <c r="H455"/>
    </row>
    <row r="456" spans="8:8">
      <c r="H456"/>
    </row>
    <row r="457" spans="8:8">
      <c r="H457"/>
    </row>
    <row r="458" spans="8:8">
      <c r="H458"/>
    </row>
    <row r="459" spans="8:8">
      <c r="H459"/>
    </row>
    <row r="460" spans="8:8">
      <c r="H460"/>
    </row>
    <row r="461" spans="8:8">
      <c r="H461"/>
    </row>
    <row r="462" spans="8:8">
      <c r="H462"/>
    </row>
    <row r="463" spans="8:8">
      <c r="H463"/>
    </row>
    <row r="464" spans="8:8">
      <c r="H464"/>
    </row>
    <row r="465" spans="8:8">
      <c r="H465"/>
    </row>
    <row r="466" spans="8:8">
      <c r="H466"/>
    </row>
    <row r="467" spans="8:8">
      <c r="H467"/>
    </row>
    <row r="468" spans="8:8">
      <c r="H468"/>
    </row>
    <row r="469" spans="8:8">
      <c r="H469"/>
    </row>
    <row r="470" spans="8:8">
      <c r="H470"/>
    </row>
    <row r="471" spans="8:8">
      <c r="H471"/>
    </row>
    <row r="472" spans="8:8">
      <c r="H472"/>
    </row>
    <row r="473" spans="8:8">
      <c r="H473"/>
    </row>
    <row r="474" spans="8:8">
      <c r="H474"/>
    </row>
    <row r="475" spans="8:8">
      <c r="H475"/>
    </row>
    <row r="476" spans="8:8">
      <c r="H476"/>
    </row>
    <row r="477" spans="8:8">
      <c r="H477"/>
    </row>
    <row r="478" spans="8:8">
      <c r="H478"/>
    </row>
    <row r="479" spans="8:8">
      <c r="H479"/>
    </row>
    <row r="480" spans="8:8">
      <c r="H480"/>
    </row>
    <row r="481" spans="8:8">
      <c r="H481"/>
    </row>
    <row r="482" spans="8:8">
      <c r="H482"/>
    </row>
    <row r="483" spans="8:8">
      <c r="H483"/>
    </row>
    <row r="484" spans="8:8">
      <c r="H484"/>
    </row>
    <row r="485" spans="8:8">
      <c r="H485"/>
    </row>
    <row r="486" spans="8:8">
      <c r="H486"/>
    </row>
    <row r="487" spans="8:8">
      <c r="H487"/>
    </row>
    <row r="488" spans="8:8">
      <c r="H488"/>
    </row>
  </sheetData>
  <autoFilter ref="A15:L310" xr:uid="{A322E423-2E3B-AE47-8854-7A55F0DDD946}">
    <sortState xmlns:xlrd2="http://schemas.microsoft.com/office/spreadsheetml/2017/richdata2" ref="A16:L310">
      <sortCondition ref="A16:A310"/>
    </sortState>
  </autoFilter>
  <sortState xmlns:xlrd2="http://schemas.microsoft.com/office/spreadsheetml/2017/richdata2" ref="A16:L309">
    <sortCondition ref="A16:A309"/>
  </sortState>
  <phoneticPr fontId="44" type="noConversion"/>
  <conditionalFormatting sqref="K16:K17">
    <cfRule type="top10" dxfId="36" priority="47" rank="10"/>
  </conditionalFormatting>
  <conditionalFormatting sqref="K18">
    <cfRule type="top10" dxfId="35" priority="14" rank="10"/>
  </conditionalFormatting>
  <conditionalFormatting sqref="K19:K20">
    <cfRule type="top10" dxfId="34" priority="26064" rank="10"/>
  </conditionalFormatting>
  <conditionalFormatting sqref="L16:L310">
    <cfRule type="cellIs" dxfId="33" priority="4" operator="greaterThan">
      <formula>0</formula>
    </cfRule>
  </conditionalFormatting>
  <conditionalFormatting sqref="N19:O20">
    <cfRule type="expression" dxfId="32" priority="24" stopIfTrue="1">
      <formula>MOD(ROW(),2)=1</formula>
    </cfRule>
  </conditionalFormatting>
  <conditionalFormatting sqref="K21:K310">
    <cfRule type="top10" dxfId="31" priority="26072" rank="10"/>
  </conditionalFormatting>
  <dataValidations count="1">
    <dataValidation type="list" allowBlank="1" showInputMessage="1" showErrorMessage="1" sqref="A38:B38 G38 G55 B55 G59 B90 A108:B108 A121:B121 B119:B120 A123:B123 E122 B139 A81 B33:B35 A164:A165 A310:B311 B176:B177 A200 A205:B205 B214 A188:B188 G221 B101 A64:B64 A85:B86 B87 A236:B236 G74 A243:B243 B53 B25 B97 G97 B61:B62 A40:B40 A44:B44 A154:B154 E96:E97 E114:E117 B232 B114:B115 A230 G184 A184:B184 A181:B181 A250:B253 A163:B163 A231:B231 G22 B66 F245 B244:B245 A247:B247 G247 B265 B27 B45 A258:B258 A16:B16 B182:B183 B259 B254:B257 E99:E100 B51 B263 B273 F79 A264:B264 E264 A269:B269 B168 G209 A221:B221 A192:B192 G171 F219 B249 E249:F249 E207 A208:B208 E143 B143 E147:E148 B147 A277:B277 A262:B262 A194:B194 A104:B104 B217:B219 E17:E23 B271 G151 E111:E112 B227:B228 A113:B113 E226:E231 B111:B112 B109 A149:B149 B202 A140:B140 A198:B198 G277:G278 A32:B32 E102:E103 B174 A175:B175 G83 E139 E279:E282 B281 A282:B283 G283 E105:E109 B190:B191 A144:B144 A146:B146 E145 B199 B84 B39 E39 E216:E224 A216:B216 A75:B75 E141 E164:E180 E25:E37 E250:E261 A322:B322 E322 E291:E294 E73:E74 G86 E233:E235 G235 E182:E183 E189:E193 B297 A138:B138 E295 A298:B298 G298 B72 E45:E56 B288:B290 A211:B211 A278 E300 B299:B300 A303:B303 B302 E302 B151 E185:E187 E266:E269 B284:B285 E209:E214 E156 A157:B157 B159 B161 E150:E153 E159:E162 B42 B306 E88:E92 E271:E276 E58:E71 E286:E287 E136:E137 E41:E43 E305:E308 E244:E246 E76:E85 B125 B129 A130 E124:E131 A135:B135 E132:F132 E133:E134 B30 E320 G32 A319 A321 E195:E204 B196 E238:E241"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H12" r:id="rId4" display="https://tribulacionproductions.bandcamp.com/" xr:uid="{0C59923E-8D02-6E4F-835D-564A963E470B}"/>
    <hyperlink ref="I155" r:id="rId5" xr:uid="{60D11061-A629-974A-8BE0-3284172D7DFA}"/>
    <hyperlink ref="I5" r:id="rId6" xr:uid="{D1443BED-9767-524A-967F-7D9E7DCCE964}"/>
    <hyperlink ref="I310" r:id="rId7" xr:uid="{0000B3D9-916B-0C4B-857D-52B30A31CB03}"/>
    <hyperlink ref="I283" r:id="rId8" xr:uid="{EF1C515B-32A6-064F-8C26-E28BE98390B6}"/>
    <hyperlink ref="I241" r:id="rId9" xr:uid="{EC9F2459-0515-2941-9A35-119158FF662A}"/>
    <hyperlink ref="I303" r:id="rId10" xr:uid="{A13AF475-3A7A-3547-BBA1-42DFBB06D154}"/>
    <hyperlink ref="I88" r:id="rId11" xr:uid="{0173FE75-3C6F-2B4E-AAF1-103B224864F7}"/>
    <hyperlink ref="I246" r:id="rId12" xr:uid="{696817E2-93B6-3F49-9A68-D5131164125E}"/>
    <hyperlink ref="I10" r:id="rId13" xr:uid="{808B7627-CABE-4E48-9BE7-6AA93F520D23}"/>
    <hyperlink ref="I249" r:id="rId14" xr:uid="{DB6DA1CF-F031-AD4B-804D-8F80ACC4D133}"/>
    <hyperlink ref="I115" r:id="rId15" xr:uid="{3B617678-70BF-7A4F-B319-5E519D000DFC}"/>
    <hyperlink ref="I85" r:id="rId16" xr:uid="{315CE5E2-30D4-DD4A-9C87-0DF9144F1B79}"/>
    <hyperlink ref="I47" r:id="rId17" xr:uid="{A5B48033-0A31-CA40-B2B6-5B44DCF05A1B}"/>
    <hyperlink ref="I9" r:id="rId18" xr:uid="{2948AD86-02F9-F645-815C-0620C38C5A48}"/>
    <hyperlink ref="I8" r:id="rId19" xr:uid="{046A2C5B-9B2C-4D45-999F-68B2C50B1422}"/>
    <hyperlink ref="I7" r:id="rId20" xr:uid="{9CE59D2C-0CB1-064A-8E6F-DAD0E7803785}"/>
    <hyperlink ref="I6" r:id="rId21" xr:uid="{BE9AAF22-3780-C241-8B7E-0E6349ACC48E}"/>
    <hyperlink ref="I267" r:id="rId22" xr:uid="{4CE3E0D3-BC32-714B-AF92-D786FAF949C9}"/>
    <hyperlink ref="I282" r:id="rId23" xr:uid="{3E496189-65D5-E54E-BB67-83E2365AC8CB}"/>
    <hyperlink ref="I281" r:id="rId24" xr:uid="{3DB07A9B-C70F-754C-9D6F-2BBC5279B1CC}"/>
    <hyperlink ref="I89" r:id="rId25" xr:uid="{5308EBA9-C3F0-B040-B8F1-9202E2870459}"/>
    <hyperlink ref="I280" r:id="rId26" xr:uid="{3A42AA4F-2858-E641-96A0-BDAB915BBE19}"/>
    <hyperlink ref="I254" r:id="rId27" xr:uid="{AC8FD9BE-EE55-C341-92D0-323F81E2FC6E}"/>
    <hyperlink ref="I26" r:id="rId28" xr:uid="{2F7240A1-0F12-B042-90C9-9C3702154693}"/>
    <hyperlink ref="I120" r:id="rId29" xr:uid="{F4DE3B0B-0BA0-9442-8EF8-13A1FB3D35C0}"/>
    <hyperlink ref="I266" r:id="rId30" xr:uid="{2D2A237F-5809-B947-BFE3-42753D9ED565}"/>
    <hyperlink ref="I103" r:id="rId31" xr:uid="{714685C1-DEBA-984F-BA34-1FCB195DC13E}"/>
    <hyperlink ref="I147" r:id="rId32" xr:uid="{771C17CF-6987-BE45-84EE-724F29E7AAED}"/>
    <hyperlink ref="I31" r:id="rId33" xr:uid="{99157B7C-0671-9B40-9F4B-4ADC1AFC47CD}"/>
    <hyperlink ref="I95" r:id="rId34" xr:uid="{88F7F6F5-3C1A-1041-A637-D684CF20E83E}"/>
    <hyperlink ref="I75" r:id="rId35" xr:uid="{F8D1B8AB-971E-7140-954B-84CF085B2AF6}"/>
    <hyperlink ref="I225" r:id="rId36" xr:uid="{EE5351A1-8BD0-6E47-86AC-893CA66F7905}"/>
    <hyperlink ref="I239" r:id="rId37" xr:uid="{9AB5CCCE-6D4C-734F-B6CD-6DDA52E83B6C}"/>
    <hyperlink ref="I291" r:id="rId38" xr:uid="{FFDD61BE-93E8-6A4E-BA89-C3B6B2F2BB96}"/>
    <hyperlink ref="I68" r:id="rId39" xr:uid="{2F096396-CEBA-AC4C-870E-45665C3D983A}"/>
    <hyperlink ref="I69" r:id="rId40" xr:uid="{6E18F584-0DC6-F24D-A763-F0A18FD5A50B}"/>
    <hyperlink ref="I301" r:id="rId41" xr:uid="{DEA33B2D-2C24-4747-AC57-328572664920}"/>
    <hyperlink ref="I269" r:id="rId42" xr:uid="{CF6112FE-F2AA-DB4E-A3CA-019212B1B618}"/>
    <hyperlink ref="I135" r:id="rId43" xr:uid="{8C4318E8-75AE-104F-9515-691CD3C97BFE}"/>
    <hyperlink ref="I300" r:id="rId44" xr:uid="{9323B4D4-187F-2046-9D12-E94F6B6903E8}"/>
    <hyperlink ref="I174" r:id="rId45" xr:uid="{704F0C10-25A9-FC4C-9D61-3F63A4E6C49B}"/>
    <hyperlink ref="I166" r:id="rId46" xr:uid="{22B58DAA-295D-CC48-8157-BE735AD2C668}"/>
    <hyperlink ref="I159" r:id="rId47" xr:uid="{668C436B-7B52-2F40-896B-E41ED57B8045}"/>
    <hyperlink ref="I247" r:id="rId48" xr:uid="{29EAEBC9-CFF6-A64D-9F67-621DD2FC3A4F}"/>
    <hyperlink ref="I33" r:id="rId49" xr:uid="{F6CF8F98-9411-CB45-8713-BD6BBA73818B}"/>
    <hyperlink ref="I108" r:id="rId50" xr:uid="{405E3501-2EF0-3A4D-ADF9-CF4BC5E4104C}"/>
    <hyperlink ref="I62" r:id="rId51" xr:uid="{5AF4E88F-7AFB-8C47-B806-0F5EF9A06A29}"/>
    <hyperlink ref="I63" r:id="rId52" xr:uid="{D1D9064A-3729-3B4D-A2C7-38FE54C82541}"/>
    <hyperlink ref="I224" r:id="rId53" xr:uid="{2E96727C-8EB0-3D4E-ABD6-A7B4DD609B92}"/>
    <hyperlink ref="I252" r:id="rId54" xr:uid="{6BFBC8B4-BD3B-EF49-A1CB-1452F38BC1F7}"/>
    <hyperlink ref="I292" r:id="rId55" xr:uid="{55780A56-668F-F244-A2AC-99A0FC692146}"/>
    <hyperlink ref="I106" r:id="rId56" xr:uid="{2704903B-733F-E04E-8F2B-1ADD1B41157D}"/>
    <hyperlink ref="I133" r:id="rId57" xr:uid="{BBA275A3-9BB7-2240-941F-E054EF6C995E}"/>
    <hyperlink ref="I81" r:id="rId58" xr:uid="{DA64323C-650C-7F44-A51D-DE1EB59177EF}"/>
    <hyperlink ref="I199" r:id="rId59" xr:uid="{DD51E2E2-7A8F-5445-A24F-C0EB03A4D131}"/>
    <hyperlink ref="I101" r:id="rId60" xr:uid="{1C1ED476-E277-C84E-8416-CDB3AF855A0D}"/>
    <hyperlink ref="I142" r:id="rId61" xr:uid="{0D975121-72D0-C64E-B725-E7FB9E3D0059}"/>
    <hyperlink ref="I141" r:id="rId62" xr:uid="{B99E565A-C3F7-7147-8ACE-AAA5631C7882}"/>
    <hyperlink ref="I137" r:id="rId63" xr:uid="{E48D2261-3B0C-6D44-B30A-E167A277E68C}"/>
    <hyperlink ref="I191" r:id="rId64" xr:uid="{DDD440FB-79EC-834C-82C4-51F8D75D0235}"/>
    <hyperlink ref="I190" r:id="rId65" xr:uid="{DBBF51B8-8271-DF44-A590-B09FF91C5FAB}"/>
    <hyperlink ref="I189" r:id="rId66" xr:uid="{E8D028A8-592A-1C46-B47C-297778838171}"/>
    <hyperlink ref="I188" r:id="rId67" xr:uid="{6C43083D-A4CE-4149-9D9E-AE190B489FCB}"/>
    <hyperlink ref="I122" r:id="rId68" xr:uid="{95CD3BC9-3324-2641-94CE-B3D78E00CB48}"/>
    <hyperlink ref="I126" r:id="rId69" xr:uid="{F7F3AC42-F803-944A-8EA2-4CC2C795A9E0}"/>
    <hyperlink ref="I27" r:id="rId70" xr:uid="{F1F428E3-E129-EF41-8958-2AEDC0D84D11}"/>
    <hyperlink ref="I265" r:id="rId71" xr:uid="{A22BB1D0-7063-6B4E-A98F-04E53B050E24}"/>
    <hyperlink ref="I250" r:id="rId72" xr:uid="{70BE1865-90AC-9046-8F5F-26E3775DE504}"/>
    <hyperlink ref="I128" r:id="rId73" xr:uid="{84A41B1B-C190-E341-8D7B-CB9359C2CD0A}"/>
    <hyperlink ref="I226" r:id="rId74" xr:uid="{A799002D-938A-4149-ACB7-7E1901293F00}"/>
    <hyperlink ref="I73" r:id="rId75" xr:uid="{DE60E2C6-F5E1-6F49-B78D-972D70CCD1A2}"/>
    <hyperlink ref="I72" r:id="rId76" xr:uid="{90D98301-CC3B-8740-9DEE-9692914C5975}"/>
    <hyperlink ref="I71" r:id="rId77" xr:uid="{2D942503-CDD7-4641-BD67-7E6536E8553F}"/>
    <hyperlink ref="I140" r:id="rId78" xr:uid="{68DC41C9-1E7D-9449-8B62-3BA574409C01}"/>
    <hyperlink ref="I107" r:id="rId79" xr:uid="{E7082997-4D70-A340-B8B4-C0B8CAF8A091}"/>
    <hyperlink ref="I105" r:id="rId80" xr:uid="{7EB9B938-30AA-9B4E-85CE-C6BDF0FF1EF2}"/>
    <hyperlink ref="I35" r:id="rId81" xr:uid="{2EA3F4BD-5B31-3948-A57B-F6F0AEBD4670}"/>
    <hyperlink ref="I184" r:id="rId82" xr:uid="{E7F84236-5D5F-214B-B928-E94CB34B237E}"/>
    <hyperlink ref="I139" r:id="rId83" xr:uid="{FB58085C-E253-4847-AD0B-8101198700DD}"/>
    <hyperlink ref="I240" r:id="rId84" xr:uid="{B684861B-4B98-5740-A08A-6BFF5F9A8BA0}"/>
    <hyperlink ref="I227" r:id="rId85" xr:uid="{42FD706B-3268-F14A-B141-289559DD319E}"/>
    <hyperlink ref="I213" r:id="rId86" xr:uid="{1D539CEE-3E81-8B41-854F-E580AB0011A6}"/>
    <hyperlink ref="I138" r:id="rId87" xr:uid="{B32959D0-963B-0E48-8FBC-3CAEF8661C30}"/>
    <hyperlink ref="I268" r:id="rId88" xr:uid="{78971113-7216-254A-8CB7-D9EE166F6B61}"/>
    <hyperlink ref="I253" r:id="rId89" xr:uid="{882678A0-05A2-DF4E-993F-665169337318}"/>
    <hyperlink ref="I36" r:id="rId90" xr:uid="{3BF750FD-B61F-5B40-85D9-504153D0EA1C}"/>
    <hyperlink ref="I32" r:id="rId91" xr:uid="{E51B9BED-9ADD-AD48-80C3-259008548C53}"/>
    <hyperlink ref="I18" r:id="rId92" xr:uid="{00007895-AA9E-EF4C-92FF-DDA1358C0597}"/>
    <hyperlink ref="I17" r:id="rId93" xr:uid="{0FFDC4B4-EC67-9647-B13B-0787806EB132}"/>
    <hyperlink ref="I24" r:id="rId94" xr:uid="{7B22115D-2D38-C74F-A46F-A3571EC1E35B}"/>
    <hyperlink ref="I19" r:id="rId95" xr:uid="{425EA8BF-FC16-354F-A426-BB14D947C3E7}"/>
    <hyperlink ref="I271" r:id="rId96" xr:uid="{FFD652CA-833C-7242-B79F-52AEC24F6A25}"/>
    <hyperlink ref="I74" r:id="rId97" xr:uid="{5BBDE4B0-4BE4-D34C-BA41-06A072165F12}"/>
    <hyperlink ref="I175" r:id="rId98" xr:uid="{9CFF8680-6CA4-4742-A74F-5E9AA6940E53}"/>
    <hyperlink ref="I261" r:id="rId99" xr:uid="{EBC98106-F340-FF49-BDEA-3A8AEDDBC745}"/>
    <hyperlink ref="I260" r:id="rId100" xr:uid="{CD92700B-261E-774C-9BC9-7EA57561C2DC}"/>
    <hyperlink ref="I113" r:id="rId101" xr:uid="{0BCED839-28BE-E549-AA6A-4AD74A5C3D9F}"/>
    <hyperlink ref="I41" r:id="rId102" xr:uid="{B5F5F399-9EE8-5543-BFA3-A7769B85CAAB}"/>
    <hyperlink ref="I45" r:id="rId103" xr:uid="{65BA3DFD-86DD-264F-A26F-3A90B6F2C241}"/>
    <hyperlink ref="I44" r:id="rId104" xr:uid="{5C18021D-6DED-3946-AFC1-51607AFE4689}"/>
    <hyperlink ref="I164" r:id="rId105" xr:uid="{8EBB3673-572E-5C43-96B8-D6155F463236}"/>
    <hyperlink ref="I66" r:id="rId106" xr:uid="{9C50E46B-B930-8D43-9B93-F8D461E644E3}"/>
    <hyperlink ref="I39" r:id="rId107" xr:uid="{4544DEB3-F629-BC49-8C02-08B9E43B6ECB}"/>
    <hyperlink ref="I273" r:id="rId108" xr:uid="{85682719-469F-0849-BDA3-CA4A556A14D3}"/>
    <hyperlink ref="I277" r:id="rId109" xr:uid="{C37E1839-D18B-D240-92CC-CE4CB9A9D7A9}"/>
    <hyperlink ref="I248" r:id="rId110" xr:uid="{CC2A5682-21CC-4D41-BA1F-C0F3D5C207C5}"/>
    <hyperlink ref="I61" r:id="rId111" xr:uid="{F405989F-76E3-0146-BCDB-EEA20BAF0688}"/>
    <hyperlink ref="I262" r:id="rId112" xr:uid="{030AC93B-E63C-FE40-BC8C-3FD51DDC6ACA}"/>
    <hyperlink ref="I82" r:id="rId113" xr:uid="{0D486602-01C6-A143-8841-26B31EE0038E}"/>
    <hyperlink ref="I79" r:id="rId114" xr:uid="{6884A6A1-53EB-6947-B023-E11C7EF37741}"/>
    <hyperlink ref="I78" r:id="rId115" xr:uid="{31B8EFEC-D9BF-F040-9259-D9DD45B1182B}"/>
    <hyperlink ref="I302" r:id="rId116" xr:uid="{5A693D76-A104-C040-9928-D847A4AB5CB7}"/>
    <hyperlink ref="I216" r:id="rId117" xr:uid="{56927D3E-E5D3-974A-B222-C23867061776}"/>
    <hyperlink ref="I215" r:id="rId118" xr:uid="{62A2D0E6-175B-5C4E-9A8B-B4C061D9FB24}"/>
    <hyperlink ref="I168" r:id="rId119" xr:uid="{335183CD-DB37-304D-AB39-30B7A3ADA419}"/>
    <hyperlink ref="I299" r:id="rId120" xr:uid="{2471409F-D015-C147-BF19-B8AED34E1D6E}"/>
    <hyperlink ref="I163" r:id="rId121" xr:uid="{D34173BF-B53E-3F4D-B5F8-051381CF4F4B}"/>
    <hyperlink ref="I90" r:id="rId122" xr:uid="{ABED3B57-804B-3840-82D6-A252F398CB83}"/>
    <hyperlink ref="I270" r:id="rId123" xr:uid="{D4C5676F-B668-1B42-B398-AEFAAC0AC770}"/>
    <hyperlink ref="I205" r:id="rId124" xr:uid="{46C04ADC-6476-0B4C-8FB3-0FE1232EE5F7}"/>
    <hyperlink ref="I57" r:id="rId125" xr:uid="{2C41C2BF-08D0-354D-B9DD-00AFC9C53DDC}"/>
    <hyperlink ref="I237" r:id="rId126" xr:uid="{BC7C9822-33CC-0246-8386-A8813318C1F2}"/>
    <hyperlink ref="I124" r:id="rId127" xr:uid="{7CB79E95-807D-A740-99D7-354AF6459D5C}"/>
    <hyperlink ref="I196" r:id="rId128" xr:uid="{301B6D17-376C-DA46-B6DE-A8DA86D69A3F}"/>
    <hyperlink ref="I97" r:id="rId129" xr:uid="{9535C14C-5E86-2746-93AE-8BD0A71C7414}"/>
    <hyperlink ref="I222" r:id="rId130" xr:uid="{532580AB-C932-704B-91AE-951AC0010339}"/>
    <hyperlink ref="I285" r:id="rId131" xr:uid="{462B95DF-B56C-364D-AE70-A653BE61E8F9}"/>
    <hyperlink ref="I127" r:id="rId132" xr:uid="{3A29DD32-E7F7-7D41-8CE0-3C3C57D845D9}"/>
    <hyperlink ref="I125" r:id="rId133" xr:uid="{056BEBA3-84E8-154F-B70C-55BB088C32E0}"/>
    <hyperlink ref="I58" r:id="rId134" xr:uid="{71ED4A67-1E80-B14F-B37D-AE6E72B7DFF4}"/>
    <hyperlink ref="I170" r:id="rId135" xr:uid="{50EFE6E2-3501-694B-B842-409E12A2FF47}"/>
    <hyperlink ref="I257" r:id="rId136" xr:uid="{4BE2ED50-83C5-F746-94A4-F97F999829F8}"/>
    <hyperlink ref="I256" r:id="rId137" xr:uid="{EC62C415-51C6-6148-9312-25CA38D62896}"/>
    <hyperlink ref="I96" r:id="rId138" xr:uid="{CE23D048-0234-9A46-B59D-98D661A407B5}"/>
    <hyperlink ref="I258" r:id="rId139" xr:uid="{5208A81F-FD7C-424B-9CA8-810E0BAFC8B7}"/>
    <hyperlink ref="I43" r:id="rId140" xr:uid="{47E3F838-FB2A-4847-A236-51124519AD05}"/>
    <hyperlink ref="I104" r:id="rId141" xr:uid="{0995AAD2-4C9C-5A4C-9FE7-9732C47170F7}"/>
    <hyperlink ref="I232" r:id="rId142" xr:uid="{23EBC0E3-A638-674E-B052-7238A0C6489B}"/>
    <hyperlink ref="I279" r:id="rId143" xr:uid="{1C16F1A5-C35F-2B41-A22C-AC4F73C162E1}"/>
    <hyperlink ref="I289" r:id="rId144" xr:uid="{6589D22A-582A-D344-AB3F-C13879742751}"/>
    <hyperlink ref="I76" r:id="rId145" xr:uid="{6B327392-1904-3340-ADD2-599217A4B26D}"/>
    <hyperlink ref="I134" r:id="rId146" xr:uid="{6EE7E019-9B9C-A746-B284-D2448D4CE9C2}"/>
    <hyperlink ref="I264" r:id="rId147" xr:uid="{7D9BA9F9-63D9-0A45-BBBF-1566B1859691}"/>
    <hyperlink ref="I284" r:id="rId148" xr:uid="{35849F2D-8BAD-AE4B-ACC7-CCDB8B2E45D9}"/>
    <hyperlink ref="I46" r:id="rId149" xr:uid="{C2970A6F-6420-2A44-A488-D96A4F951D75}"/>
    <hyperlink ref="I99" r:id="rId150" xr:uid="{4D8DB70E-CE89-BD4F-8CD1-D526E9F4998E}"/>
    <hyperlink ref="I275" r:id="rId151" xr:uid="{574776AA-8C30-5F45-82E4-569EAC3881C3}"/>
    <hyperlink ref="I290" r:id="rId152" xr:uid="{3882BD25-AFAC-8443-95E7-B6EBC1765FC1}"/>
    <hyperlink ref="I255" r:id="rId153" xr:uid="{F2C82684-9948-654F-8942-A14FF08E478C}"/>
    <hyperlink ref="I56" r:id="rId154" xr:uid="{16919884-4951-534C-AD8B-8AC7AF7DD968}"/>
    <hyperlink ref="I114" r:id="rId155" xr:uid="{EBAD17D0-DA4E-4441-9FC0-50010A9376E8}"/>
    <hyperlink ref="I198" r:id="rId156" xr:uid="{A025D120-ABA8-BA41-9E68-FF6B364145BC}"/>
    <hyperlink ref="I171" r:id="rId157" xr:uid="{6D853E49-2961-6D4D-BFD0-443EFFDC8E87}"/>
    <hyperlink ref="I146" r:id="rId158" xr:uid="{729A3039-E284-044D-9F92-9B850AD8E7DE}"/>
    <hyperlink ref="I276" r:id="rId159" xr:uid="{21985C88-0D1D-6344-BC7C-1058B46C4495}"/>
    <hyperlink ref="I98" r:id="rId160" xr:uid="{F8A36066-E8E7-3446-9DB5-CBA9DA3F55B7}"/>
    <hyperlink ref="I221" r:id="rId161" xr:uid="{5084A67D-88F0-7543-A897-1A86D0D0CC0D}"/>
    <hyperlink ref="I50" r:id="rId162" xr:uid="{2E73AD84-2EDD-5E41-BC40-293074FE532C}"/>
    <hyperlink ref="I49" r:id="rId163" xr:uid="{84DFEAE5-A940-A44C-8FA3-7976C258BD7E}"/>
    <hyperlink ref="I243" r:id="rId164" xr:uid="{A6152EF4-FFC9-9B4C-AF37-B05F69247205}"/>
    <hyperlink ref="I144" r:id="rId165" xr:uid="{281AAB46-8DD7-7F41-906C-66952E5989D4}"/>
    <hyperlink ref="I143" r:id="rId166" xr:uid="{4649855F-1C56-4546-83C8-E458730DE5B9}"/>
    <hyperlink ref="I200" r:id="rId167" xr:uid="{6D8E91BF-1EDD-1345-AE30-6C5B61C0277E}"/>
    <hyperlink ref="I161" r:id="rId168" xr:uid="{29D9961F-7574-964D-A8A6-41D3F4AD6C4E}"/>
    <hyperlink ref="I131" r:id="rId169" xr:uid="{6CB27F1B-9FEE-4F48-866A-AD8990CA5182}"/>
    <hyperlink ref="I160" r:id="rId170" xr:uid="{F441083C-9AE8-644B-8673-07978C057B43}"/>
    <hyperlink ref="I59" r:id="rId171" xr:uid="{BF1E3175-6EC9-904B-BE7D-ADA18051AD58}"/>
    <hyperlink ref="I112" r:id="rId172" xr:uid="{F499A7D4-EF9F-DE49-8D4E-9CF3C646CF3F}"/>
    <hyperlink ref="I165" r:id="rId173" xr:uid="{A5F2E24D-9C2F-E44A-8BE8-CFB6F16639FD}"/>
    <hyperlink ref="I236" r:id="rId174" xr:uid="{080075E7-1FD8-9F46-8BB0-C743E895DEE7}"/>
    <hyperlink ref="I91" r:id="rId175" xr:uid="{B75D1A4A-8B60-B94E-9657-084497ED46CB}"/>
    <hyperlink ref="I110" r:id="rId176" xr:uid="{A64912E3-4D69-354C-BF10-EA7CF217A679}"/>
    <hyperlink ref="I93" r:id="rId177" xr:uid="{2923B3E8-1B95-FA41-889D-FCD8C7A6FD26}"/>
    <hyperlink ref="I242" r:id="rId178" xr:uid="{52C2C078-7F3C-2041-9BC3-B7833420D065}"/>
    <hyperlink ref="I235" r:id="rId179" xr:uid="{C0B54BB3-1089-1B47-AF9D-91A841B0CCE0}"/>
    <hyperlink ref="I209" r:id="rId180" xr:uid="{EF8EF607-755D-184F-BCE7-E79AC4C5703E}"/>
    <hyperlink ref="I204" r:id="rId181" xr:uid="{3BC67CF4-986C-D34F-989C-008AC45E42B3}"/>
    <hyperlink ref="I263" r:id="rId182" xr:uid="{36A3D407-8D26-5D45-B64B-332C4EE08EE5}"/>
    <hyperlink ref="I201" r:id="rId183" xr:uid="{7689E292-F5F5-A64F-BBD9-9192B29DFBE5}"/>
    <hyperlink ref="I203" r:id="rId184" xr:uid="{59C9F2B1-0E5C-9C4D-86BD-16C285E3C4CB}"/>
    <hyperlink ref="I195" r:id="rId185" xr:uid="{E6DE5ADF-0C9C-F74F-B5E0-8E0A531E31A3}"/>
    <hyperlink ref="I202" r:id="rId186" xr:uid="{6D1171D1-FD13-8141-8DBF-DD847D458310}"/>
    <hyperlink ref="I132" r:id="rId187" xr:uid="{900885E9-22DE-EE44-9026-7052A0C2ED3A}"/>
    <hyperlink ref="I70" r:id="rId188" xr:uid="{96E49BFA-3E1B-D740-A2DC-57D838F27D19}"/>
    <hyperlink ref="I298" r:id="rId189" xr:uid="{400B1C57-ADA1-D14C-A48D-0DDD64E02BC2}"/>
    <hyperlink ref="I162" r:id="rId190" xr:uid="{257421B0-E1F7-2F46-98C9-E69A35E95B01}"/>
    <hyperlink ref="I100" r:id="rId191" xr:uid="{8FB6D3E7-EAD5-2744-85AE-C3B8598A9425}"/>
    <hyperlink ref="I22" r:id="rId192" xr:uid="{93D0A3DD-18B7-1B4E-B992-839448275D33}"/>
    <hyperlink ref="I80" r:id="rId193" xr:uid="{1E7DB5A8-3ABE-2D4B-9CBF-9148F089D66A}"/>
    <hyperlink ref="I304" r:id="rId194" xr:uid="{426E06C6-DCD9-9F4B-B4BE-5E3B8F076368}"/>
    <hyperlink ref="I173" r:id="rId195" xr:uid="{1C08DD09-81E2-314C-8839-4560AB531D86}"/>
    <hyperlink ref="I92" r:id="rId196" xr:uid="{D13C1EDE-0447-D24D-8D5E-B5BD25D3E5C4}"/>
    <hyperlink ref="I305" r:id="rId197" xr:uid="{DE7FFAB7-3AE8-924F-AF26-6D22DCC47C55}"/>
    <hyperlink ref="I158" r:id="rId198" xr:uid="{46D65838-8AE9-2447-8BB3-174DCFECF02D}"/>
    <hyperlink ref="I154" r:id="rId199" xr:uid="{FFCD9D8D-BDBE-2F4A-B70C-2B518C7C4AD9}"/>
    <hyperlink ref="I212" r:id="rId200" xr:uid="{79D6F4AE-A99F-1D4C-9A73-F0A983D187F2}"/>
    <hyperlink ref="I193" r:id="rId201" xr:uid="{AF433FBF-6110-1640-96F5-6C0EE0313938}"/>
    <hyperlink ref="I102" r:id="rId202" xr:uid="{EF63A6C2-C54A-6443-8C22-DA695DBDAFA1}"/>
    <hyperlink ref="I233" r:id="rId203" xr:uid="{7B71150C-4E24-2440-B629-52C23D1F2B3A}"/>
    <hyperlink ref="I136" r:id="rId204" xr:uid="{3E4BB487-4EDB-0D40-997E-A0880DB8D86C}"/>
    <hyperlink ref="I234" r:id="rId205" xr:uid="{28C8FEBE-3375-C446-95B8-AD7C93BD5065}"/>
    <hyperlink ref="I48" r:id="rId206" xr:uid="{8D8F49DC-0219-E24C-8E75-E13848698833}"/>
    <hyperlink ref="I64" r:id="rId207" xr:uid="{3209BD38-1B6B-AC47-800F-5550A5325046}"/>
    <hyperlink ref="I20" r:id="rId208" xr:uid="{807F46F8-C425-E549-98F8-F22FFC93F1AC}"/>
    <hyperlink ref="I208" r:id="rId209" xr:uid="{BE023665-414E-1C4A-963B-2B997B084148}"/>
    <hyperlink ref="I167" r:id="rId210" xr:uid="{4B3436F7-AFFF-464D-994F-40857FB03D66}"/>
    <hyperlink ref="I67" r:id="rId211" xr:uid="{7DBA0355-6DC8-7945-9212-6E135A0E2926}"/>
    <hyperlink ref="I123" r:id="rId212" xr:uid="{5233D37E-E1D6-7740-B18D-CDB8E23A9DD3}"/>
    <hyperlink ref="I194" r:id="rId213" xr:uid="{C2C23815-4A1D-1A4F-B8B4-E0D7FA77BCC9}"/>
    <hyperlink ref="I274" r:id="rId214" xr:uid="{D4C1078B-F5B6-0E46-959B-8324485F74D6}"/>
    <hyperlink ref="I38" r:id="rId215" xr:uid="{A2865091-2ABB-E749-B0AD-6936CC1C1644}"/>
    <hyperlink ref="I172" r:id="rId216" xr:uid="{EB97A4F0-C3B1-FB42-95D1-8C707398C94B}"/>
    <hyperlink ref="I4" r:id="rId217" xr:uid="{62FD5853-836D-0741-A863-F525EF4C3D80}"/>
    <hyperlink ref="I259" r:id="rId218" xr:uid="{342D1FAC-EFEC-5942-9402-142D11096177}"/>
    <hyperlink ref="I183" r:id="rId219" xr:uid="{818CF29C-E41C-6A4F-93E7-D06C7B677C16}"/>
    <hyperlink ref="I192" r:id="rId220" xr:uid="{A4A9F009-FC41-F644-B3B9-4DA429986E50}"/>
    <hyperlink ref="I77" r:id="rId221" xr:uid="{9E196834-82DE-194B-886E-A029EB7617D4}"/>
    <hyperlink ref="I118" r:id="rId222" xr:uid="{7F5D02CC-437E-0547-8BEC-CCF82789389C}"/>
    <hyperlink ref="I129" r:id="rId223" xr:uid="{78E69B52-BF3A-304B-B3B8-CEC7729B930F}"/>
    <hyperlink ref="I278" r:id="rId224" xr:uid="{759751A3-323B-AC45-89AD-F90DF3A49788}"/>
    <hyperlink ref="I185" r:id="rId225" xr:uid="{2B6A6D19-61AD-914E-B568-341B2D8978BA}"/>
    <hyperlink ref="I21" r:id="rId226" xr:uid="{AD052CE4-1151-B34B-BF43-062A1152908C}"/>
    <hyperlink ref="I308" r:id="rId227" xr:uid="{2729FCB3-472A-1648-89BF-196455378AB2}"/>
    <hyperlink ref="I60" r:id="rId228" xr:uid="{E207C2E0-40EE-9841-87CF-C4CB297752B8}"/>
    <hyperlink ref="I177" r:id="rId229" xr:uid="{BE069901-B863-AB48-9FF1-7F999492B20A}"/>
    <hyperlink ref="I169" r:id="rId230" xr:uid="{1D8AA69A-C074-D448-81D9-02CD1D576221}"/>
    <hyperlink ref="I231" r:id="rId231" xr:uid="{B33E865E-96B0-7140-A284-6534CF848BAA}"/>
    <hyperlink ref="I130" r:id="rId232" xr:uid="{160041FE-724D-1741-B989-512B51A9D25E}"/>
    <hyperlink ref="I220" r:id="rId233" xr:uid="{33F6EC04-9DB8-A64D-A99C-45F462D77F17}"/>
    <hyperlink ref="I178" r:id="rId234" xr:uid="{D3550AC9-3B84-2F48-8584-329905574F32}"/>
    <hyperlink ref="I207" r:id="rId235" xr:uid="{00CD2D3A-0C8F-794F-AE84-B0AF0E6FFC84}"/>
    <hyperlink ref="I272" r:id="rId236" xr:uid="{B8FA1552-4F86-5048-B3CD-D343AD314BDD}"/>
    <hyperlink ref="I148" r:id="rId237" xr:uid="{C0183D32-FA6F-0740-A265-C6792CA6AF66}"/>
    <hyperlink ref="I149" r:id="rId238" xr:uid="{BFB724C0-5D66-C64C-B54E-D843EB19B847}"/>
    <hyperlink ref="I111" r:id="rId239" xr:uid="{FD906EEA-F416-F441-800A-B51E20934333}"/>
    <hyperlink ref="I16" r:id="rId240" xr:uid="{4397F605-3A65-A647-9D5C-0DEC832E3DBB}"/>
    <hyperlink ref="I65" r:id="rId241" xr:uid="{A1A89479-2D6D-6245-B2EF-6B6DF8C36D9E}"/>
    <hyperlink ref="I40" r:id="rId242" xr:uid="{F1DE06C7-861C-0240-BCAB-2638F0213DCC}"/>
    <hyperlink ref="I210" r:id="rId243" xr:uid="{B39D5500-9CB4-C645-B189-441382AF28B9}"/>
    <hyperlink ref="I116" r:id="rId244" xr:uid="{9A5C329D-4B7F-8A48-992E-0B3BAFF38CF2}"/>
    <hyperlink ref="I297" r:id="rId245" xr:uid="{0A632FCD-48CB-D340-8BC7-02F31C1FC7D7}"/>
    <hyperlink ref="I119" r:id="rId246" xr:uid="{661AFAC9-6E3F-B14A-B30B-A297859583BB}"/>
    <hyperlink ref="I54" r:id="rId247" xr:uid="{4E4BC5EA-6DD3-244F-9A99-E66E16CCF647}"/>
    <hyperlink ref="I121" r:id="rId248" xr:uid="{420E1E42-4A6F-DD4B-A8B7-E29ED5301424}"/>
    <hyperlink ref="I288" r:id="rId249" xr:uid="{6EE97181-CB6E-614A-A412-804E34F069FA}"/>
    <hyperlink ref="I219" r:id="rId250" xr:uid="{846553CC-C926-8D4D-921D-9A4890E56606}"/>
    <hyperlink ref="I218" r:id="rId251" xr:uid="{FD847726-BA90-2F45-9EE3-FDB681435FB2}"/>
    <hyperlink ref="I217" r:id="rId252" xr:uid="{F41F3B5B-5B0E-7F4D-B8B0-3979FEF8BDF0}"/>
    <hyperlink ref="I176" r:id="rId253" xr:uid="{4670FFB6-A1DE-1C44-B9B3-822E3D47509E}"/>
    <hyperlink ref="I293" r:id="rId254" xr:uid="{9C3B567E-29BF-C94D-A4F0-10FB4AC2177B}"/>
    <hyperlink ref="I294" r:id="rId255" xr:uid="{80CA6C20-A94E-6142-B2B7-AD3BEC28208F}"/>
    <hyperlink ref="I145" r:id="rId256" xr:uid="{D0C8FC25-0F87-1C48-A7D3-565985543027}"/>
    <hyperlink ref="I229" r:id="rId257" xr:uid="{F33409B2-7CD0-3647-9DAA-BC3BA30B6C5C}"/>
    <hyperlink ref="I228" r:id="rId258" xr:uid="{597A68C2-9D34-AE47-BA69-8F89640E5BDC}"/>
    <hyperlink ref="I286" r:id="rId259" xr:uid="{76F27CD6-A26C-AD4A-A2B8-EB29AE015290}"/>
    <hyperlink ref="I53" r:id="rId260" xr:uid="{CAB04D2B-1636-F045-90F1-A790BA4CAAB0}"/>
    <hyperlink ref="I156" r:id="rId261" xr:uid="{964B75C8-E110-1044-BD91-31E5BFBFDC50}"/>
    <hyperlink ref="I157" r:id="rId262" xr:uid="{A8515F5E-AEF9-3741-B251-25DECE028679}"/>
    <hyperlink ref="I109" r:id="rId263" xr:uid="{EB122ACE-0482-324D-AD94-74223723067F}"/>
    <hyperlink ref="I42" r:id="rId264" xr:uid="{82F75D3F-EEB7-DD45-AE2B-D13E95FCC172}"/>
    <hyperlink ref="I94" r:id="rId265" xr:uid="{6825F6E8-7155-5640-A16A-B905CE42D955}"/>
    <hyperlink ref="I238" r:id="rId266" xr:uid="{2980C9FD-26C6-A64C-90A8-E733A727132D}"/>
    <hyperlink ref="I214" r:id="rId267" xr:uid="{97BED96E-911D-284D-A4B8-E28D457DED71}"/>
    <hyperlink ref="I306" r:id="rId268" xr:uid="{41FD753B-515E-9446-9EB6-6C4A9019263C}"/>
    <hyperlink ref="I295" r:id="rId269" xr:uid="{536906EE-6EE1-4646-8693-3966460EAE5F}"/>
    <hyperlink ref="I296" r:id="rId270" xr:uid="{25FC504D-0957-8A46-8B78-E3CB4F0B892D}"/>
    <hyperlink ref="I117" r:id="rId271" xr:uid="{8ED6980D-E3CF-8E48-BCC6-C6ECD8B3190A}"/>
    <hyperlink ref="I87" r:id="rId272" xr:uid="{DABBEE4D-7CDC-B541-B47A-8422836C899F}"/>
    <hyperlink ref="I187" r:id="rId273" xr:uid="{06C92626-B01B-0942-9266-2A1F703341B8}"/>
    <hyperlink ref="I287" r:id="rId274" xr:uid="{1515E259-D17E-654B-BFB0-12D70029E37D}"/>
    <hyperlink ref="I211" r:id="rId275" xr:uid="{17A811CF-4F98-664D-9F2B-61A5C7697E74}"/>
    <hyperlink ref="I150" r:id="rId276" xr:uid="{9A762D0D-A28D-9743-808B-E0292F6A0620}"/>
    <hyperlink ref="I151" r:id="rId277" xr:uid="{7F762178-D3D1-1B44-A039-0B7895CB0057}"/>
    <hyperlink ref="I152" r:id="rId278" xr:uid="{7E4471A0-33BD-8042-8724-B9E18A0790E6}"/>
    <hyperlink ref="I153" r:id="rId279" xr:uid="{5EA48ABE-8955-AA40-BB3B-8614D29373B8}"/>
    <hyperlink ref="I23" r:id="rId280" xr:uid="{7C5C9BA9-DC06-014B-96B6-78A925820F1F}"/>
    <hyperlink ref="I230" r:id="rId281" xr:uid="{420801DB-83C9-F240-845D-0CBD36F9E152}"/>
    <hyperlink ref="I307" r:id="rId282" xr:uid="{37E39C3B-4ECE-2043-A2AA-E97749A25C13}"/>
    <hyperlink ref="I84" r:id="rId283" xr:uid="{05402BC3-726E-7B42-B60D-8F18E7D993E2}"/>
    <hyperlink ref="I83" r:id="rId284" xr:uid="{65637013-85C4-D349-9EBD-AEAFE2CC5A5E}"/>
    <hyperlink ref="I86" r:id="rId285" xr:uid="{2823EFF7-5B55-134C-AE76-6AF70EDCB0EF}"/>
    <hyperlink ref="I55" r:id="rId286" xr:uid="{65E4BB88-BD01-1F44-8079-5734AD4A5433}"/>
    <hyperlink ref="I25" r:id="rId287" xr:uid="{87A5B869-9C66-2C46-BA13-8ED5AA513574}"/>
    <hyperlink ref="I206" r:id="rId288" xr:uid="{13F445B4-E985-D64E-81D4-83177D56F040}"/>
    <hyperlink ref="I180" r:id="rId289" xr:uid="{CF0EFDF6-FB5F-8243-894A-754661AD30B4}"/>
    <hyperlink ref="I182" r:id="rId290" xr:uid="{BFE9D297-47F4-D24C-A7CA-C28D60DF50AE}"/>
    <hyperlink ref="I181" r:id="rId291" xr:uid="{A9F7A9DE-72B8-AC4C-BBB0-97AFA5AEFADF}"/>
    <hyperlink ref="I244" r:id="rId292" xr:uid="{0C42CEAE-5813-6845-9ECA-1247355AA919}"/>
    <hyperlink ref="I245" r:id="rId293" xr:uid="{01A54CBE-1F53-6743-AD81-1439E0DFE518}"/>
    <hyperlink ref="I28" r:id="rId294" xr:uid="{6B68337F-5D2C-B14C-B667-88E265846F7A}"/>
    <hyperlink ref="I29" r:id="rId295" xr:uid="{3B09A001-14D9-B94B-A2DC-AF5CECA30567}"/>
    <hyperlink ref="I37" r:id="rId296" xr:uid="{D2A9757A-21C5-6449-927E-3E7B2EC75FD7}"/>
    <hyperlink ref="I51" r:id="rId297" xr:uid="{07F90B6E-756B-254C-A3AB-C15D3954DD53}"/>
    <hyperlink ref="I30" r:id="rId298" xr:uid="{C8D84A53-2B78-8545-9483-9A08B62465A5}"/>
    <hyperlink ref="I52" r:id="rId299" xr:uid="{655347B5-B97F-8D49-A433-732115BFBB5F}"/>
    <hyperlink ref="I197" r:id="rId300" xr:uid="{DBEE5549-3FD8-B345-BE4E-9393B246BC58}"/>
  </hyperlinks>
  <printOptions horizontalCentered="1"/>
  <pageMargins left="0.25" right="0.25" top="0.75" bottom="0.75" header="0.3" footer="0.3"/>
  <pageSetup scale="56" orientation="portrait"/>
  <headerFooter alignWithMargins="0"/>
  <drawing r:id="rId301"/>
  <legacyDrawing r:id="rId30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73"/>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8"/>
  <cols>
    <col min="1" max="1" width="34.33203125" style="22" customWidth="1"/>
    <col min="2" max="2" width="64.6640625" customWidth="1"/>
    <col min="3" max="3" width="8.6640625" customWidth="1"/>
    <col min="4" max="4" width="10.33203125" style="11" customWidth="1"/>
    <col min="5" max="5" width="18.1640625" style="2" customWidth="1"/>
    <col min="6" max="6" width="19" style="2" customWidth="1"/>
    <col min="7" max="7" width="15.83203125" style="2" customWidth="1"/>
    <col min="8" max="8" width="43.6640625" style="2" customWidth="1"/>
    <col min="9" max="9" width="10.33203125" style="11" customWidth="1"/>
    <col min="10" max="10" width="11.33203125" customWidth="1"/>
    <col min="11" max="11" width="9.1640625" customWidth="1"/>
    <col min="12" max="12" width="10.5" customWidth="1"/>
    <col min="14" max="14" width="11.33203125" customWidth="1"/>
    <col min="15" max="15" width="11.6640625" customWidth="1"/>
  </cols>
  <sheetData>
    <row r="1" spans="1:20" s="1" customFormat="1" ht="40.75" customHeight="1">
      <c r="A1" s="128"/>
      <c r="B1" s="150" t="s">
        <v>87</v>
      </c>
      <c r="C1" s="150"/>
      <c r="D1" s="11"/>
      <c r="E1" s="38"/>
      <c r="F1" s="39"/>
      <c r="G1" s="77"/>
      <c r="H1" s="19"/>
      <c r="I1" s="11"/>
      <c r="J1"/>
      <c r="K1"/>
      <c r="L1"/>
      <c r="T1"/>
    </row>
    <row r="2" spans="1:20" ht="16.75" customHeight="1">
      <c r="B2" s="40"/>
      <c r="C2" s="40"/>
      <c r="G2" s="97"/>
      <c r="H2" s="19"/>
      <c r="T2" s="3"/>
    </row>
    <row r="3" spans="1:20" ht="19" thickBot="1">
      <c r="A3" s="43" t="s">
        <v>3</v>
      </c>
      <c r="B3" s="82" t="s">
        <v>937</v>
      </c>
      <c r="C3" s="2"/>
      <c r="G3" s="77"/>
      <c r="H3" s="19"/>
      <c r="T3" s="3"/>
    </row>
    <row r="4" spans="1:20" ht="19" thickBot="1">
      <c r="A4" s="43" t="s">
        <v>1363</v>
      </c>
      <c r="B4" s="188" t="s">
        <v>85</v>
      </c>
      <c r="C4" s="2"/>
      <c r="G4" s="77"/>
      <c r="H4" s="337" t="s">
        <v>2302</v>
      </c>
      <c r="I4" s="338"/>
      <c r="T4" s="3"/>
    </row>
    <row r="5" spans="1:20">
      <c r="A5" s="43" t="s">
        <v>5</v>
      </c>
      <c r="B5" s="83" t="s">
        <v>6</v>
      </c>
      <c r="C5" s="2"/>
      <c r="G5" s="77"/>
      <c r="H5" s="22"/>
      <c r="I5" s="280"/>
      <c r="T5" s="3"/>
    </row>
    <row r="6" spans="1:20">
      <c r="A6" s="43" t="s">
        <v>1364</v>
      </c>
      <c r="B6" s="189" t="s">
        <v>1365</v>
      </c>
      <c r="C6" s="2"/>
      <c r="G6" s="77"/>
      <c r="H6" s="22"/>
      <c r="I6" s="280"/>
      <c r="T6" s="3"/>
    </row>
    <row r="7" spans="1:20" ht="20" customHeight="1" thickBot="1">
      <c r="A7" s="42"/>
      <c r="B7" s="155" t="s">
        <v>938</v>
      </c>
      <c r="C7" s="2"/>
      <c r="G7" s="77"/>
      <c r="H7" s="22"/>
      <c r="I7" s="280"/>
      <c r="T7" s="3"/>
    </row>
    <row r="8" spans="1:20" ht="19" thickBot="1">
      <c r="A8" s="155"/>
      <c r="B8" s="171" t="s">
        <v>1059</v>
      </c>
      <c r="C8" s="114"/>
      <c r="D8" s="341"/>
      <c r="G8" s="77"/>
      <c r="H8" s="198" t="s">
        <v>1436</v>
      </c>
      <c r="I8" s="201"/>
      <c r="J8" s="202"/>
      <c r="T8" s="3"/>
    </row>
    <row r="9" spans="1:20" ht="19" thickBot="1">
      <c r="A9" s="42"/>
      <c r="B9" s="104" t="s">
        <v>1371</v>
      </c>
      <c r="C9" s="122"/>
      <c r="D9" s="342"/>
      <c r="G9" s="12"/>
      <c r="H9" s="339" t="s">
        <v>1419</v>
      </c>
      <c r="I9" s="340"/>
      <c r="J9" s="343"/>
      <c r="T9" s="3"/>
    </row>
    <row r="10" spans="1:20" ht="19" thickBot="1">
      <c r="A10" s="42"/>
      <c r="B10" s="104" t="s">
        <v>2345</v>
      </c>
      <c r="C10" s="67"/>
      <c r="D10" s="345"/>
      <c r="F10" s="15"/>
      <c r="G10" s="12"/>
      <c r="H10" s="203" t="s">
        <v>1418</v>
      </c>
      <c r="I10" s="344"/>
      <c r="J10" s="317"/>
      <c r="T10" s="3"/>
    </row>
    <row r="11" spans="1:20">
      <c r="A11" s="42"/>
      <c r="B11" s="104" t="s">
        <v>1953</v>
      </c>
      <c r="C11" s="81"/>
      <c r="F11" s="15"/>
      <c r="G11" s="12"/>
      <c r="H11" s="19"/>
      <c r="T11" s="3"/>
    </row>
    <row r="12" spans="1:20" ht="18" customHeight="1" thickBot="1">
      <c r="A12" s="42" t="s">
        <v>865</v>
      </c>
      <c r="B12" s="190" t="s">
        <v>1384</v>
      </c>
      <c r="C12" s="191"/>
      <c r="F12" s="15"/>
      <c r="G12" s="12"/>
      <c r="H12" s="19"/>
      <c r="T12" s="3"/>
    </row>
    <row r="13" spans="1:20" ht="16" customHeight="1" thickBot="1">
      <c r="A13" s="42"/>
      <c r="B13" s="196" t="s">
        <v>1367</v>
      </c>
      <c r="C13" s="197"/>
      <c r="F13" s="15"/>
      <c r="G13" s="12"/>
      <c r="H13" s="19"/>
      <c r="T13" s="3"/>
    </row>
    <row r="14" spans="1:20">
      <c r="A14" s="42"/>
      <c r="B14" s="2"/>
      <c r="C14" s="2"/>
      <c r="F14" s="15"/>
      <c r="G14" s="12"/>
      <c r="H14" s="19"/>
      <c r="T14" s="3"/>
    </row>
    <row r="15" spans="1:20" ht="14.25" customHeight="1" thickBot="1">
      <c r="A15" s="23"/>
      <c r="B15" s="6"/>
      <c r="C15" s="6"/>
      <c r="E15" s="6"/>
      <c r="F15" s="6"/>
      <c r="G15" s="5"/>
      <c r="H15" s="6"/>
      <c r="T15" s="3"/>
    </row>
    <row r="16" spans="1:20" s="4" customFormat="1" ht="30.75" customHeight="1" thickBot="1">
      <c r="A16" s="160" t="s">
        <v>14</v>
      </c>
      <c r="B16" s="154" t="s">
        <v>15</v>
      </c>
      <c r="C16" s="161" t="s">
        <v>16</v>
      </c>
      <c r="D16" s="74" t="s">
        <v>20</v>
      </c>
      <c r="E16" s="162" t="s">
        <v>7</v>
      </c>
      <c r="F16" s="163" t="s">
        <v>17</v>
      </c>
      <c r="G16" s="162" t="s">
        <v>18</v>
      </c>
      <c r="H16" s="164" t="s">
        <v>19</v>
      </c>
      <c r="I16" s="127" t="s">
        <v>9</v>
      </c>
      <c r="J16" s="167" t="s">
        <v>52</v>
      </c>
      <c r="K16" s="127" t="s">
        <v>82</v>
      </c>
      <c r="L16" s="149" t="s">
        <v>83</v>
      </c>
      <c r="M16" s="78"/>
      <c r="N16" s="78"/>
      <c r="O16" s="78"/>
      <c r="P16" s="78"/>
      <c r="T16" s="3"/>
    </row>
    <row r="17" spans="1:16" s="3" customFormat="1" ht="14" thickBot="1">
      <c r="A17" s="256"/>
      <c r="B17" s="153"/>
      <c r="C17" s="133"/>
      <c r="D17" s="315"/>
      <c r="E17" s="250"/>
      <c r="F17" s="250"/>
      <c r="G17" s="316"/>
      <c r="H17" s="134"/>
      <c r="I17" s="233"/>
      <c r="J17" s="252"/>
      <c r="K17" s="142"/>
      <c r="L17" s="257"/>
      <c r="M17" s="77"/>
      <c r="N17" s="77"/>
      <c r="O17" s="77"/>
      <c r="P17" s="77"/>
    </row>
    <row r="18" spans="1:16" s="3" customFormat="1" ht="14" thickBot="1">
      <c r="A18" s="258" t="s">
        <v>1733</v>
      </c>
      <c r="B18" s="101" t="s">
        <v>1734</v>
      </c>
      <c r="C18" s="102" t="s">
        <v>846</v>
      </c>
      <c r="D18" s="245">
        <v>48000</v>
      </c>
      <c r="E18" s="87" t="s">
        <v>123</v>
      </c>
      <c r="F18" s="87" t="s">
        <v>60</v>
      </c>
      <c r="G18" s="87" t="s">
        <v>49</v>
      </c>
      <c r="H18" s="76" t="s">
        <v>1735</v>
      </c>
      <c r="I18" s="20" t="s">
        <v>10</v>
      </c>
      <c r="J18" s="242">
        <f>D18/3900</f>
        <v>12.307692307692308</v>
      </c>
      <c r="K18" s="41"/>
      <c r="L18" s="118">
        <f>D18*K18</f>
        <v>0</v>
      </c>
      <c r="M18" s="77"/>
      <c r="N18" s="228" t="s">
        <v>84</v>
      </c>
      <c r="O18" s="229">
        <f>L37</f>
        <v>0</v>
      </c>
      <c r="P18" s="77"/>
    </row>
    <row r="19" spans="1:16" s="3" customFormat="1" ht="15" customHeight="1">
      <c r="A19" s="258" t="s">
        <v>592</v>
      </c>
      <c r="B19" s="32" t="s">
        <v>593</v>
      </c>
      <c r="C19" s="102" t="s">
        <v>846</v>
      </c>
      <c r="D19" s="245">
        <v>28000</v>
      </c>
      <c r="E19" s="87" t="s">
        <v>339</v>
      </c>
      <c r="F19" s="87" t="s">
        <v>536</v>
      </c>
      <c r="G19" s="87" t="s">
        <v>113</v>
      </c>
      <c r="H19" s="60" t="s">
        <v>586</v>
      </c>
      <c r="I19" s="24" t="s">
        <v>10</v>
      </c>
      <c r="J19" s="242">
        <f t="shared" ref="J19:J35" si="0">D19/3900</f>
        <v>7.1794871794871797</v>
      </c>
      <c r="K19" s="41"/>
      <c r="L19" s="118">
        <f t="shared" ref="L19:L35" si="1">D19*K19</f>
        <v>0</v>
      </c>
      <c r="M19" s="77"/>
      <c r="N19" s="77"/>
      <c r="O19" s="77"/>
      <c r="P19" s="77"/>
    </row>
    <row r="20" spans="1:16" s="3" customFormat="1" ht="13">
      <c r="A20" s="258" t="s">
        <v>188</v>
      </c>
      <c r="B20" s="32" t="s">
        <v>187</v>
      </c>
      <c r="C20" s="102" t="s">
        <v>846</v>
      </c>
      <c r="D20" s="245">
        <v>28000</v>
      </c>
      <c r="E20" s="87" t="s">
        <v>168</v>
      </c>
      <c r="F20" s="87" t="s">
        <v>27</v>
      </c>
      <c r="G20" s="87" t="s">
        <v>34</v>
      </c>
      <c r="H20" s="60" t="s">
        <v>1531</v>
      </c>
      <c r="I20" s="20" t="s">
        <v>10</v>
      </c>
      <c r="J20" s="242">
        <f t="shared" si="0"/>
        <v>7.1794871794871797</v>
      </c>
      <c r="K20" s="41"/>
      <c r="L20" s="118">
        <f t="shared" si="1"/>
        <v>0</v>
      </c>
      <c r="M20" s="77"/>
      <c r="N20" s="77"/>
      <c r="O20" s="77"/>
      <c r="P20" s="77"/>
    </row>
    <row r="21" spans="1:16" s="3" customFormat="1" ht="13">
      <c r="A21" s="440" t="s">
        <v>745</v>
      </c>
      <c r="B21" s="108" t="s">
        <v>3113</v>
      </c>
      <c r="C21" s="102" t="s">
        <v>2341</v>
      </c>
      <c r="D21" s="247">
        <v>299000</v>
      </c>
      <c r="E21" s="87" t="s">
        <v>458</v>
      </c>
      <c r="F21" s="87" t="s">
        <v>39</v>
      </c>
      <c r="G21" s="87" t="s">
        <v>49</v>
      </c>
      <c r="H21" s="76" t="s">
        <v>3114</v>
      </c>
      <c r="I21" s="89" t="s">
        <v>10</v>
      </c>
      <c r="J21" s="242">
        <f t="shared" si="0"/>
        <v>76.666666666666671</v>
      </c>
      <c r="K21" s="41"/>
      <c r="L21" s="118">
        <f t="shared" si="1"/>
        <v>0</v>
      </c>
      <c r="M21" s="77"/>
      <c r="N21" s="77"/>
      <c r="O21" s="77"/>
      <c r="P21" s="77"/>
    </row>
    <row r="22" spans="1:16" s="3" customFormat="1" ht="13">
      <c r="A22" s="258" t="s">
        <v>1153</v>
      </c>
      <c r="B22" s="79" t="s">
        <v>1154</v>
      </c>
      <c r="C22" s="102" t="s">
        <v>846</v>
      </c>
      <c r="D22" s="247">
        <v>29000</v>
      </c>
      <c r="E22" s="87" t="s">
        <v>356</v>
      </c>
      <c r="F22" s="87" t="s">
        <v>29</v>
      </c>
      <c r="G22" s="87" t="s">
        <v>1044</v>
      </c>
      <c r="H22" s="76" t="s">
        <v>1155</v>
      </c>
      <c r="I22" s="89" t="s">
        <v>10</v>
      </c>
      <c r="J22" s="242">
        <f t="shared" si="0"/>
        <v>7.4358974358974361</v>
      </c>
      <c r="K22" s="41"/>
      <c r="L22" s="118">
        <f t="shared" si="1"/>
        <v>0</v>
      </c>
      <c r="M22" s="77"/>
      <c r="N22" s="77"/>
      <c r="O22" s="77"/>
      <c r="P22" s="77"/>
    </row>
    <row r="23" spans="1:16" s="3" customFormat="1" ht="13">
      <c r="A23" s="258" t="s">
        <v>1287</v>
      </c>
      <c r="B23" s="108" t="s">
        <v>1289</v>
      </c>
      <c r="C23" s="102" t="s">
        <v>846</v>
      </c>
      <c r="D23" s="244">
        <v>39000</v>
      </c>
      <c r="E23" s="87" t="s">
        <v>376</v>
      </c>
      <c r="F23" s="87" t="s">
        <v>11</v>
      </c>
      <c r="G23" s="87" t="s">
        <v>1288</v>
      </c>
      <c r="H23" s="60" t="s">
        <v>1792</v>
      </c>
      <c r="I23" s="89" t="s">
        <v>10</v>
      </c>
      <c r="J23" s="242">
        <f t="shared" si="0"/>
        <v>10</v>
      </c>
      <c r="K23" s="41"/>
      <c r="L23" s="118">
        <f t="shared" si="1"/>
        <v>0</v>
      </c>
      <c r="M23" s="77"/>
      <c r="N23" s="77"/>
      <c r="O23" s="77"/>
      <c r="P23" s="77"/>
    </row>
    <row r="24" spans="1:16" s="3" customFormat="1" ht="13">
      <c r="A24" s="258" t="s">
        <v>2442</v>
      </c>
      <c r="B24" s="101" t="s">
        <v>2441</v>
      </c>
      <c r="C24" s="102" t="s">
        <v>846</v>
      </c>
      <c r="D24" s="244">
        <v>30000</v>
      </c>
      <c r="E24" s="87" t="s">
        <v>2443</v>
      </c>
      <c r="F24" s="87" t="s">
        <v>57</v>
      </c>
      <c r="G24" s="87" t="s">
        <v>34</v>
      </c>
      <c r="H24" s="60" t="s">
        <v>2444</v>
      </c>
      <c r="I24" s="20" t="s">
        <v>10</v>
      </c>
      <c r="J24" s="242">
        <f t="shared" si="0"/>
        <v>7.6923076923076925</v>
      </c>
      <c r="K24" s="41"/>
      <c r="L24" s="118">
        <f t="shared" si="1"/>
        <v>0</v>
      </c>
      <c r="M24" s="77"/>
      <c r="N24" s="77"/>
      <c r="O24" s="77"/>
      <c r="P24" s="77"/>
    </row>
    <row r="25" spans="1:16" s="3" customFormat="1" ht="13">
      <c r="A25" s="259" t="s">
        <v>2448</v>
      </c>
      <c r="B25" s="101" t="s">
        <v>2449</v>
      </c>
      <c r="C25" s="102" t="s">
        <v>846</v>
      </c>
      <c r="D25" s="247">
        <v>30000</v>
      </c>
      <c r="E25" s="87" t="s">
        <v>2450</v>
      </c>
      <c r="F25" s="87" t="s">
        <v>11</v>
      </c>
      <c r="G25" s="87" t="s">
        <v>48</v>
      </c>
      <c r="H25" s="76" t="s">
        <v>390</v>
      </c>
      <c r="I25" s="20" t="s">
        <v>10</v>
      </c>
      <c r="J25" s="242">
        <f t="shared" si="0"/>
        <v>7.6923076923076925</v>
      </c>
      <c r="K25" s="41"/>
      <c r="L25" s="118">
        <f t="shared" si="1"/>
        <v>0</v>
      </c>
      <c r="M25" s="77"/>
      <c r="N25" s="77"/>
      <c r="O25" s="77"/>
      <c r="P25" s="77"/>
    </row>
    <row r="26" spans="1:16" s="3" customFormat="1" ht="13">
      <c r="A26" s="215" t="s">
        <v>354</v>
      </c>
      <c r="B26" s="108" t="s">
        <v>355</v>
      </c>
      <c r="C26" s="102" t="s">
        <v>846</v>
      </c>
      <c r="D26" s="247">
        <v>36000</v>
      </c>
      <c r="E26" s="87" t="s">
        <v>356</v>
      </c>
      <c r="F26" s="87" t="s">
        <v>357</v>
      </c>
      <c r="G26" s="87" t="s">
        <v>1044</v>
      </c>
      <c r="H26" s="60" t="s">
        <v>1413</v>
      </c>
      <c r="I26" s="378" t="s">
        <v>10</v>
      </c>
      <c r="J26" s="242">
        <f t="shared" si="0"/>
        <v>9.2307692307692299</v>
      </c>
      <c r="K26" s="41"/>
      <c r="L26" s="118">
        <f t="shared" si="1"/>
        <v>0</v>
      </c>
      <c r="M26" s="77"/>
      <c r="N26" s="77"/>
      <c r="O26" s="77"/>
      <c r="P26" s="77"/>
    </row>
    <row r="27" spans="1:16" s="3" customFormat="1" ht="13">
      <c r="A27" s="215" t="s">
        <v>178</v>
      </c>
      <c r="B27" s="79" t="s">
        <v>191</v>
      </c>
      <c r="C27" s="102" t="s">
        <v>846</v>
      </c>
      <c r="D27" s="247">
        <v>29000</v>
      </c>
      <c r="E27" s="87" t="s">
        <v>179</v>
      </c>
      <c r="F27" s="87" t="s">
        <v>11</v>
      </c>
      <c r="G27" s="87" t="s">
        <v>197</v>
      </c>
      <c r="H27" s="76" t="s">
        <v>192</v>
      </c>
      <c r="I27" s="89" t="s">
        <v>10</v>
      </c>
      <c r="J27" s="242">
        <f t="shared" si="0"/>
        <v>7.4358974358974361</v>
      </c>
      <c r="K27" s="41"/>
      <c r="L27" s="118">
        <f t="shared" si="1"/>
        <v>0</v>
      </c>
      <c r="M27" s="77"/>
      <c r="N27" s="77"/>
      <c r="O27" s="77"/>
      <c r="P27" s="77"/>
    </row>
    <row r="28" spans="1:16" s="3" customFormat="1" ht="13">
      <c r="A28" s="215" t="s">
        <v>1156</v>
      </c>
      <c r="B28" s="79" t="s">
        <v>1158</v>
      </c>
      <c r="C28" s="102" t="s">
        <v>846</v>
      </c>
      <c r="D28" s="247">
        <v>29000</v>
      </c>
      <c r="E28" s="87" t="s">
        <v>356</v>
      </c>
      <c r="F28" s="87" t="s">
        <v>1157</v>
      </c>
      <c r="G28" s="87" t="s">
        <v>1159</v>
      </c>
      <c r="H28" s="76" t="s">
        <v>2451</v>
      </c>
      <c r="I28" s="109" t="s">
        <v>10</v>
      </c>
      <c r="J28" s="242">
        <f t="shared" si="0"/>
        <v>7.4358974358974361</v>
      </c>
      <c r="K28" s="41"/>
      <c r="L28" s="118">
        <f t="shared" si="1"/>
        <v>0</v>
      </c>
      <c r="M28" s="77"/>
      <c r="N28" s="77"/>
      <c r="O28" s="77"/>
      <c r="P28" s="77"/>
    </row>
    <row r="29" spans="1:16" s="3" customFormat="1" ht="13">
      <c r="A29" s="218" t="s">
        <v>2660</v>
      </c>
      <c r="B29" s="101" t="s">
        <v>2803</v>
      </c>
      <c r="C29" s="102" t="s">
        <v>846</v>
      </c>
      <c r="D29" s="243">
        <v>52000</v>
      </c>
      <c r="E29" s="237" t="s">
        <v>352</v>
      </c>
      <c r="F29" s="87" t="s">
        <v>853</v>
      </c>
      <c r="G29" s="87" t="s">
        <v>49</v>
      </c>
      <c r="H29" s="60" t="s">
        <v>1986</v>
      </c>
      <c r="I29" s="89" t="s">
        <v>10</v>
      </c>
      <c r="J29" s="242">
        <f t="shared" si="0"/>
        <v>13.333333333333334</v>
      </c>
      <c r="K29" s="41"/>
      <c r="L29" s="118">
        <f t="shared" si="1"/>
        <v>0</v>
      </c>
      <c r="M29" s="77"/>
      <c r="N29" s="77"/>
      <c r="O29" s="77"/>
      <c r="P29" s="77"/>
    </row>
    <row r="30" spans="1:16" s="3" customFormat="1" ht="13">
      <c r="A30" s="218" t="s">
        <v>2260</v>
      </c>
      <c r="B30" s="101" t="s">
        <v>2261</v>
      </c>
      <c r="C30" s="102" t="s">
        <v>846</v>
      </c>
      <c r="D30" s="245">
        <v>35000</v>
      </c>
      <c r="E30" s="87" t="s">
        <v>2211</v>
      </c>
      <c r="F30" s="87" t="s">
        <v>30</v>
      </c>
      <c r="G30" s="87" t="s">
        <v>49</v>
      </c>
      <c r="H30" s="76" t="s">
        <v>2262</v>
      </c>
      <c r="I30" s="20" t="s">
        <v>10</v>
      </c>
      <c r="J30" s="242">
        <f t="shared" si="0"/>
        <v>8.9743589743589745</v>
      </c>
      <c r="K30" s="41"/>
      <c r="L30" s="118">
        <f t="shared" si="1"/>
        <v>0</v>
      </c>
      <c r="M30" s="77"/>
      <c r="N30" s="77"/>
      <c r="O30" s="77"/>
      <c r="P30" s="77"/>
    </row>
    <row r="31" spans="1:16" s="3" customFormat="1" ht="13">
      <c r="A31" s="214" t="s">
        <v>1017</v>
      </c>
      <c r="B31" s="101" t="s">
        <v>1018</v>
      </c>
      <c r="C31" s="102" t="s">
        <v>846</v>
      </c>
      <c r="D31" s="245">
        <v>30000</v>
      </c>
      <c r="E31" s="87" t="s">
        <v>597</v>
      </c>
      <c r="F31" s="87" t="s">
        <v>22</v>
      </c>
      <c r="G31" s="87" t="s">
        <v>75</v>
      </c>
      <c r="H31" s="60" t="s">
        <v>1022</v>
      </c>
      <c r="I31" s="20" t="s">
        <v>10</v>
      </c>
      <c r="J31" s="242">
        <f t="shared" si="0"/>
        <v>7.6923076923076925</v>
      </c>
      <c r="K31" s="41"/>
      <c r="L31" s="118">
        <f t="shared" si="1"/>
        <v>0</v>
      </c>
      <c r="M31" s="77"/>
      <c r="N31" s="77"/>
      <c r="O31" s="77"/>
      <c r="P31" s="77"/>
    </row>
    <row r="32" spans="1:16" s="3" customFormat="1" ht="13">
      <c r="A32" s="215" t="s">
        <v>2445</v>
      </c>
      <c r="B32" s="108" t="s">
        <v>2446</v>
      </c>
      <c r="C32" s="102" t="s">
        <v>846</v>
      </c>
      <c r="D32" s="247">
        <v>25000</v>
      </c>
      <c r="E32" s="87" t="s">
        <v>2443</v>
      </c>
      <c r="F32" s="87" t="s">
        <v>11</v>
      </c>
      <c r="G32" s="87" t="s">
        <v>37</v>
      </c>
      <c r="H32" s="76" t="s">
        <v>2447</v>
      </c>
      <c r="I32" s="89" t="s">
        <v>10</v>
      </c>
      <c r="J32" s="242">
        <f t="shared" si="0"/>
        <v>6.4102564102564106</v>
      </c>
      <c r="K32" s="411"/>
      <c r="L32" s="118">
        <f t="shared" si="1"/>
        <v>0</v>
      </c>
      <c r="M32" s="77"/>
      <c r="N32" s="77"/>
      <c r="O32" s="77"/>
      <c r="P32" s="77"/>
    </row>
    <row r="33" spans="1:16" s="410" customFormat="1" ht="13">
      <c r="A33" s="441" t="s">
        <v>2881</v>
      </c>
      <c r="B33" s="443" t="s">
        <v>2882</v>
      </c>
      <c r="C33" s="405" t="s">
        <v>846</v>
      </c>
      <c r="D33" s="446">
        <v>52000</v>
      </c>
      <c r="E33" s="444" t="s">
        <v>2877</v>
      </c>
      <c r="F33" s="406" t="s">
        <v>31</v>
      </c>
      <c r="G33" s="406" t="s">
        <v>1083</v>
      </c>
      <c r="H33" s="407" t="s">
        <v>2883</v>
      </c>
      <c r="I33" s="445" t="s">
        <v>10</v>
      </c>
      <c r="J33" s="242">
        <f t="shared" si="0"/>
        <v>13.333333333333334</v>
      </c>
      <c r="K33" s="408"/>
      <c r="L33" s="118">
        <f t="shared" si="1"/>
        <v>0</v>
      </c>
      <c r="M33" s="409"/>
      <c r="N33" s="409"/>
      <c r="O33" s="409"/>
      <c r="P33" s="409"/>
    </row>
    <row r="34" spans="1:16" s="3" customFormat="1" ht="13">
      <c r="A34" s="402" t="s">
        <v>2090</v>
      </c>
      <c r="B34" s="442" t="s">
        <v>2340</v>
      </c>
      <c r="C34" s="136" t="s">
        <v>2341</v>
      </c>
      <c r="D34" s="381">
        <v>244000</v>
      </c>
      <c r="E34" s="236" t="s">
        <v>458</v>
      </c>
      <c r="F34" s="236" t="s">
        <v>39</v>
      </c>
      <c r="G34" s="236" t="s">
        <v>2091</v>
      </c>
      <c r="H34" s="130" t="s">
        <v>2342</v>
      </c>
      <c r="I34" s="374" t="s">
        <v>96</v>
      </c>
      <c r="J34" s="242">
        <f t="shared" si="0"/>
        <v>62.564102564102562</v>
      </c>
      <c r="K34" s="404"/>
      <c r="L34" s="118">
        <f t="shared" si="1"/>
        <v>0</v>
      </c>
      <c r="M34" s="77"/>
      <c r="N34" s="77"/>
      <c r="O34" s="77"/>
      <c r="P34" s="77"/>
    </row>
    <row r="35" spans="1:16" s="3" customFormat="1" ht="13">
      <c r="A35" s="215" t="s">
        <v>1160</v>
      </c>
      <c r="B35" s="32" t="s">
        <v>1161</v>
      </c>
      <c r="C35" s="102" t="s">
        <v>846</v>
      </c>
      <c r="D35" s="245">
        <v>34000</v>
      </c>
      <c r="E35" s="237" t="s">
        <v>356</v>
      </c>
      <c r="F35" s="87" t="s">
        <v>29</v>
      </c>
      <c r="G35" s="87" t="s">
        <v>1044</v>
      </c>
      <c r="H35" s="76" t="s">
        <v>1162</v>
      </c>
      <c r="I35" s="20" t="s">
        <v>10</v>
      </c>
      <c r="J35" s="242">
        <f t="shared" si="0"/>
        <v>8.7179487179487172</v>
      </c>
      <c r="K35" s="41"/>
      <c r="L35" s="118">
        <f t="shared" si="1"/>
        <v>0</v>
      </c>
      <c r="M35" s="77"/>
      <c r="N35" s="77"/>
      <c r="O35" s="77"/>
      <c r="P35" s="77"/>
    </row>
    <row r="36" spans="1:16" s="3" customFormat="1" ht="14" thickBot="1">
      <c r="A36" s="260"/>
      <c r="B36" s="59"/>
      <c r="C36" s="59"/>
      <c r="D36" s="65"/>
      <c r="E36" s="53"/>
      <c r="F36" s="48"/>
      <c r="G36" s="48"/>
      <c r="H36" s="106"/>
      <c r="I36" s="65"/>
      <c r="J36" s="75"/>
      <c r="K36" s="125"/>
      <c r="L36" s="143">
        <f>J36*K36</f>
        <v>0</v>
      </c>
      <c r="M36" s="77"/>
      <c r="N36" s="77"/>
      <c r="O36" s="77"/>
      <c r="P36" s="77"/>
    </row>
    <row r="37" spans="1:16" ht="15" customHeight="1" thickBot="1">
      <c r="G37"/>
      <c r="K37" s="144">
        <f>SUM(K17:K36)</f>
        <v>0</v>
      </c>
      <c r="L37" s="145">
        <f>SUM(L17:L36)</f>
        <v>0</v>
      </c>
    </row>
    <row r="38" spans="1:16">
      <c r="G38"/>
    </row>
    <row r="39" spans="1:16">
      <c r="G39"/>
    </row>
    <row r="40" spans="1:16" ht="15" customHeight="1">
      <c r="G40"/>
    </row>
    <row r="41" spans="1:16" ht="16" customHeight="1">
      <c r="G41"/>
    </row>
    <row r="42" spans="1:16">
      <c r="G42"/>
    </row>
    <row r="43" spans="1:16">
      <c r="G43"/>
    </row>
    <row r="44" spans="1:16">
      <c r="G44"/>
    </row>
    <row r="45" spans="1:16">
      <c r="G45"/>
    </row>
    <row r="46" spans="1:16">
      <c r="G46"/>
    </row>
    <row r="47" spans="1:16">
      <c r="G47"/>
    </row>
    <row r="48" spans="1:16">
      <c r="G48"/>
    </row>
    <row r="49" spans="7:7">
      <c r="G49"/>
    </row>
    <row r="50" spans="7:7">
      <c r="G50"/>
    </row>
    <row r="51" spans="7:7">
      <c r="G51"/>
    </row>
    <row r="52" spans="7:7">
      <c r="G52"/>
    </row>
    <row r="53" spans="7:7">
      <c r="G53"/>
    </row>
    <row r="54" spans="7:7">
      <c r="G54"/>
    </row>
    <row r="55" spans="7:7">
      <c r="G55"/>
    </row>
    <row r="56" spans="7:7">
      <c r="G56"/>
    </row>
    <row r="57" spans="7:7">
      <c r="G57"/>
    </row>
    <row r="58" spans="7:7">
      <c r="G58"/>
    </row>
    <row r="59" spans="7:7">
      <c r="G59"/>
    </row>
    <row r="60" spans="7:7">
      <c r="G60"/>
    </row>
    <row r="61" spans="7:7">
      <c r="G61"/>
    </row>
    <row r="62" spans="7:7">
      <c r="G62"/>
    </row>
    <row r="63" spans="7:7">
      <c r="G63"/>
    </row>
    <row r="64" spans="7:7">
      <c r="G64"/>
    </row>
    <row r="65" spans="7:7">
      <c r="G65"/>
    </row>
    <row r="66" spans="7:7">
      <c r="G66"/>
    </row>
    <row r="67" spans="7:7">
      <c r="G67"/>
    </row>
    <row r="68" spans="7:7">
      <c r="G68"/>
    </row>
    <row r="69" spans="7:7">
      <c r="G69"/>
    </row>
    <row r="70" spans="7:7">
      <c r="G70"/>
    </row>
    <row r="71" spans="7:7">
      <c r="G71"/>
    </row>
    <row r="72" spans="7:7">
      <c r="G72"/>
    </row>
    <row r="73" spans="7:7">
      <c r="G73"/>
    </row>
  </sheetData>
  <autoFilter ref="A16:L37" xr:uid="{00000000-0001-0000-0700-000000000000}"/>
  <sortState xmlns:xlrd2="http://schemas.microsoft.com/office/spreadsheetml/2017/richdata2" ref="A17:L37">
    <sortCondition ref="A17:A37"/>
  </sortState>
  <phoneticPr fontId="2" type="noConversion"/>
  <conditionalFormatting sqref="A17:F17">
    <cfRule type="expression" dxfId="30" priority="1" stopIfTrue="1">
      <formula>MOD(ROW(),2)=1</formula>
    </cfRule>
  </conditionalFormatting>
  <conditionalFormatting sqref="H17:I17">
    <cfRule type="expression" dxfId="29" priority="11" stopIfTrue="1">
      <formula>MOD(ROW(),2)=1</formula>
    </cfRule>
  </conditionalFormatting>
  <conditionalFormatting sqref="K17:K35">
    <cfRule type="dataBar" priority="25936">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8:O18">
    <cfRule type="expression" dxfId="28" priority="86" stopIfTrue="1">
      <formula>MOD(ROW(),2)=1</formula>
    </cfRule>
  </conditionalFormatting>
  <dataValidations count="1">
    <dataValidation type="list" allowBlank="1" showInputMessage="1" showErrorMessage="1" sqref="E16:E17 G16 F36 A29:B29 A25:B25 A30 E21:E28 A21:B21 E30:E34 B35" xr:uid="{00000000-0002-0000-0700-000000000000}">
      <formula1>StatusTypes</formula1>
    </dataValidation>
  </dataValidations>
  <hyperlinks>
    <hyperlink ref="I27" r:id="rId1" xr:uid="{00000000-0004-0000-0700-00000F000000}"/>
    <hyperlink ref="I19" r:id="rId2" xr:uid="{41559C20-F213-F447-83A4-7A81E5C5080F}"/>
    <hyperlink ref="I26" r:id="rId3" xr:uid="{B2F6CD50-A929-E745-A690-1B669DEF7C08}"/>
    <hyperlink ref="I22" r:id="rId4" xr:uid="{5E108764-D35A-1746-8EF0-5F075924C0DE}"/>
    <hyperlink ref="I28" r:id="rId5" xr:uid="{EDDD4231-7FD0-1B42-9C5E-21A110C2698C}"/>
    <hyperlink ref="I35" r:id="rId6" xr:uid="{4907C259-3D75-044D-BC4A-8FB2AA083D4A}"/>
    <hyperlink ref="B3" r:id="rId7" xr:uid="{C17A80AA-2BC3-024B-BD78-9423C5FC70BD}"/>
    <hyperlink ref="B4" r:id="rId8" xr:uid="{D40618A0-DD65-3546-9A85-666E9D3A60E3}"/>
    <hyperlink ref="I18" r:id="rId9" xr:uid="{83D722DC-5C45-6544-A8E1-B838CBB9C143}"/>
    <hyperlink ref="I23" r:id="rId10" xr:uid="{84178671-F097-7147-AF2F-3B410C26F395}"/>
    <hyperlink ref="I31" r:id="rId11" xr:uid="{77E47DA5-6996-994D-A3C9-4F432E4F6E99}"/>
    <hyperlink ref="I30" r:id="rId12" xr:uid="{EDE2E7C7-45AC-864E-97E7-667EC5837A47}"/>
    <hyperlink ref="H10" r:id="rId13" xr:uid="{A4FC3E5A-9454-2E42-A628-B10B2D5242E9}"/>
    <hyperlink ref="I24" r:id="rId14" xr:uid="{7F18D636-4FC2-DE44-B878-8C1ABD9665DB}"/>
    <hyperlink ref="I32" r:id="rId15" xr:uid="{148F227E-63D1-0848-880F-CB54F41F8EE0}"/>
    <hyperlink ref="I25" r:id="rId16" xr:uid="{C6329776-9E66-2B4A-B83F-C12E290931EA}"/>
    <hyperlink ref="I20" r:id="rId17" xr:uid="{E766C1B5-709E-284C-8189-831110C5EC32}"/>
    <hyperlink ref="I33" r:id="rId18" xr:uid="{99D20473-CCF1-854F-9EB7-66B3B1E54D25}"/>
    <hyperlink ref="I29" r:id="rId19" xr:uid="{D012BE74-18C9-D846-B25C-AD7E8E735A1E}"/>
    <hyperlink ref="I21" r:id="rId20" xr:uid="{16907BF1-A6F8-D54D-9AE6-6E142F78D17F}"/>
  </hyperlinks>
  <printOptions horizontalCentered="1"/>
  <pageMargins left="0.25" right="0.25" top="0.25" bottom="0.25" header="0.5" footer="0.5"/>
  <pageSetup scale="55" orientation="portrait"/>
  <headerFooter alignWithMargins="0"/>
  <drawing r:id="rId21"/>
  <legacyDrawing r:id="rId22"/>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K17:K35</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S104"/>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42" customWidth="1"/>
    <col min="2" max="2" width="48.33203125" customWidth="1"/>
    <col min="3" max="3" width="24.5" style="2" customWidth="1"/>
    <col min="4" max="4" width="16.5" style="2" customWidth="1"/>
    <col min="5" max="5" width="21.6640625" style="2" customWidth="1"/>
    <col min="6" max="6" width="65.5" style="22" customWidth="1"/>
    <col min="7" max="7" width="9.6640625" style="2" customWidth="1"/>
    <col min="8" max="8" width="8.83203125" customWidth="1"/>
    <col min="9" max="9" width="8.33203125" customWidth="1"/>
    <col min="10" max="10" width="9" customWidth="1"/>
    <col min="11" max="11" width="11.33203125" customWidth="1"/>
    <col min="12" max="12" width="12.6640625" customWidth="1"/>
    <col min="13" max="13" width="13.83203125" customWidth="1"/>
  </cols>
  <sheetData>
    <row r="1" spans="1:19" s="1" customFormat="1" ht="28">
      <c r="A1" s="64"/>
      <c r="B1" s="150" t="s">
        <v>87</v>
      </c>
      <c r="C1" s="2"/>
      <c r="D1" s="25"/>
      <c r="E1" s="25"/>
      <c r="F1" s="22"/>
      <c r="G1" s="2"/>
      <c r="S1"/>
    </row>
    <row r="2" spans="1:19" ht="17" thickBot="1">
      <c r="B2" s="68"/>
      <c r="D2" s="17"/>
      <c r="E2" s="17"/>
      <c r="H2" s="1"/>
      <c r="I2" s="1"/>
      <c r="S2" s="3"/>
    </row>
    <row r="3" spans="1:19" ht="14" thickBot="1">
      <c r="A3" s="43" t="s">
        <v>3</v>
      </c>
      <c r="B3" s="82" t="s">
        <v>937</v>
      </c>
      <c r="F3" s="336" t="s">
        <v>2302</v>
      </c>
      <c r="G3" s="280"/>
      <c r="H3" s="1"/>
      <c r="I3" s="1"/>
      <c r="S3" s="3"/>
    </row>
    <row r="4" spans="1:19">
      <c r="A4" s="43" t="s">
        <v>5</v>
      </c>
      <c r="B4" s="83" t="s">
        <v>6</v>
      </c>
      <c r="G4" s="280"/>
      <c r="H4" s="1"/>
      <c r="I4" s="1"/>
      <c r="S4" s="3"/>
    </row>
    <row r="5" spans="1:19" ht="17" thickBot="1">
      <c r="B5" s="155" t="s">
        <v>938</v>
      </c>
      <c r="D5" s="15"/>
      <c r="E5" s="15"/>
      <c r="G5" s="280"/>
      <c r="H5" s="1"/>
      <c r="I5" s="1"/>
      <c r="S5" s="3"/>
    </row>
    <row r="6" spans="1:19" ht="16" customHeight="1" thickBot="1">
      <c r="A6" s="155"/>
      <c r="B6" s="171" t="s">
        <v>1059</v>
      </c>
      <c r="C6" s="114"/>
      <c r="D6" s="15"/>
      <c r="E6" s="15"/>
      <c r="G6" s="280"/>
      <c r="H6" s="1"/>
      <c r="I6" s="1"/>
      <c r="S6" s="3"/>
    </row>
    <row r="7" spans="1:19" ht="16">
      <c r="B7" s="104" t="s">
        <v>1370</v>
      </c>
      <c r="C7" s="122"/>
      <c r="D7" s="15"/>
      <c r="E7" s="15"/>
      <c r="F7" s="198" t="s">
        <v>1436</v>
      </c>
      <c r="G7" s="199"/>
      <c r="H7" s="1"/>
      <c r="I7" s="1"/>
      <c r="S7" s="3"/>
    </row>
    <row r="8" spans="1:19" ht="17" thickBot="1">
      <c r="B8" s="104" t="s">
        <v>1368</v>
      </c>
      <c r="C8" s="67"/>
      <c r="D8" s="15"/>
      <c r="E8" s="15"/>
      <c r="F8" s="200" t="s">
        <v>1419</v>
      </c>
      <c r="G8" s="303"/>
      <c r="H8" s="1"/>
      <c r="I8" s="1"/>
      <c r="S8" s="3"/>
    </row>
    <row r="9" spans="1:19" ht="17" thickBot="1">
      <c r="B9" s="104" t="s">
        <v>1366</v>
      </c>
      <c r="C9" s="81"/>
      <c r="D9" s="15"/>
      <c r="E9" s="15"/>
      <c r="F9" s="203" t="s">
        <v>1418</v>
      </c>
      <c r="G9" s="304"/>
      <c r="H9" s="1"/>
      <c r="I9" s="1"/>
      <c r="S9" s="3"/>
    </row>
    <row r="10" spans="1:19" ht="17" thickBot="1">
      <c r="A10" s="42" t="s">
        <v>865</v>
      </c>
      <c r="B10" s="190" t="s">
        <v>1384</v>
      </c>
      <c r="C10" s="191"/>
      <c r="D10" s="15"/>
      <c r="E10" s="15"/>
      <c r="F10" s="42"/>
      <c r="G10" s="19"/>
      <c r="H10" s="1"/>
      <c r="I10" s="1"/>
      <c r="S10" s="3"/>
    </row>
    <row r="11" spans="1:19" ht="14" thickBot="1">
      <c r="B11" s="205" t="s">
        <v>1367</v>
      </c>
      <c r="C11" s="206"/>
      <c r="F11" s="42"/>
      <c r="G11" s="19"/>
      <c r="S11" s="3"/>
    </row>
    <row r="12" spans="1:19" ht="17" thickBot="1">
      <c r="B12" s="207"/>
      <c r="C12" s="208"/>
      <c r="D12" s="15"/>
      <c r="E12" s="15"/>
      <c r="F12" s="42"/>
      <c r="G12" s="19"/>
      <c r="S12" s="3"/>
    </row>
    <row r="13" spans="1:19" ht="15" thickBot="1">
      <c r="A13" s="66"/>
      <c r="B13" s="6"/>
      <c r="C13" s="6"/>
      <c r="D13" s="6"/>
      <c r="E13" s="6"/>
      <c r="F13" s="23"/>
      <c r="G13" s="6"/>
      <c r="S13" s="3"/>
    </row>
    <row r="14" spans="1:19" ht="35" thickBot="1">
      <c r="A14" s="204" t="s">
        <v>14</v>
      </c>
      <c r="B14" s="154" t="s">
        <v>15</v>
      </c>
      <c r="C14" s="161" t="s">
        <v>16</v>
      </c>
      <c r="D14" s="162" t="s">
        <v>17</v>
      </c>
      <c r="E14" s="161" t="s">
        <v>2253</v>
      </c>
      <c r="F14" s="162" t="s">
        <v>19</v>
      </c>
      <c r="G14" s="165" t="s">
        <v>9</v>
      </c>
      <c r="H14" s="166" t="s">
        <v>51</v>
      </c>
      <c r="I14" s="167" t="s">
        <v>52</v>
      </c>
      <c r="J14" s="168" t="s">
        <v>82</v>
      </c>
      <c r="K14" s="169" t="s">
        <v>83</v>
      </c>
    </row>
    <row r="15" spans="1:19" s="3" customFormat="1" ht="14" thickBot="1">
      <c r="A15" s="386" t="s">
        <v>643</v>
      </c>
      <c r="B15" s="153" t="s">
        <v>644</v>
      </c>
      <c r="C15" s="133" t="s">
        <v>199</v>
      </c>
      <c r="D15" s="250" t="s">
        <v>73</v>
      </c>
      <c r="E15" s="250" t="s">
        <v>34</v>
      </c>
      <c r="F15" s="134" t="s">
        <v>653</v>
      </c>
      <c r="G15" s="323" t="s">
        <v>10</v>
      </c>
      <c r="H15" s="251">
        <v>30000</v>
      </c>
      <c r="I15" s="265">
        <f t="shared" ref="I15:I50" si="0">(H15/4100)</f>
        <v>7.3170731707317076</v>
      </c>
      <c r="J15" s="250"/>
      <c r="K15" s="90">
        <f t="shared" ref="K15:K32" si="1">H15*J15</f>
        <v>0</v>
      </c>
      <c r="L15" s="172" t="s">
        <v>2339</v>
      </c>
      <c r="M15" s="173">
        <f>K857</f>
        <v>0</v>
      </c>
    </row>
    <row r="16" spans="1:19" s="3" customFormat="1" ht="14" thickBot="1">
      <c r="A16" s="214" t="s">
        <v>1202</v>
      </c>
      <c r="B16" s="101" t="s">
        <v>2966</v>
      </c>
      <c r="C16" s="102" t="s">
        <v>198</v>
      </c>
      <c r="D16" s="87" t="s">
        <v>60</v>
      </c>
      <c r="E16" s="87" t="s">
        <v>1052</v>
      </c>
      <c r="F16" s="60" t="s">
        <v>2967</v>
      </c>
      <c r="G16" s="20" t="s">
        <v>10</v>
      </c>
      <c r="H16" s="244">
        <v>40000</v>
      </c>
      <c r="I16" s="265">
        <f t="shared" si="0"/>
        <v>9.7560975609756095</v>
      </c>
      <c r="J16" s="236"/>
      <c r="K16" s="90"/>
      <c r="L16" s="172"/>
      <c r="M16" s="417"/>
    </row>
    <row r="17" spans="1:16" s="3" customFormat="1" ht="14" thickBot="1">
      <c r="A17" s="214" t="s">
        <v>1202</v>
      </c>
      <c r="B17" s="108" t="s">
        <v>2968</v>
      </c>
      <c r="C17" s="102" t="s">
        <v>198</v>
      </c>
      <c r="D17" s="87" t="s">
        <v>60</v>
      </c>
      <c r="E17" s="87" t="s">
        <v>1052</v>
      </c>
      <c r="F17" s="60" t="s">
        <v>2969</v>
      </c>
      <c r="G17" s="89" t="s">
        <v>10</v>
      </c>
      <c r="H17" s="244">
        <v>40000</v>
      </c>
      <c r="I17" s="265">
        <f t="shared" si="0"/>
        <v>9.7560975609756095</v>
      </c>
      <c r="J17" s="236"/>
      <c r="K17" s="90"/>
      <c r="L17" s="172"/>
      <c r="M17" s="417"/>
    </row>
    <row r="18" spans="1:16" s="3" customFormat="1" ht="14" thickBot="1">
      <c r="A18" s="214" t="s">
        <v>71</v>
      </c>
      <c r="B18" s="101" t="s">
        <v>70</v>
      </c>
      <c r="C18" s="102" t="s">
        <v>199</v>
      </c>
      <c r="D18" s="87" t="s">
        <v>56</v>
      </c>
      <c r="E18" s="87" t="s">
        <v>49</v>
      </c>
      <c r="F18" s="60" t="s">
        <v>72</v>
      </c>
      <c r="G18" s="273" t="s">
        <v>10</v>
      </c>
      <c r="H18" s="244">
        <v>29000</v>
      </c>
      <c r="I18" s="265">
        <f t="shared" si="0"/>
        <v>7.0731707317073171</v>
      </c>
      <c r="J18" s="87"/>
      <c r="K18" s="90">
        <f t="shared" si="1"/>
        <v>0</v>
      </c>
      <c r="L18" s="359" t="s">
        <v>1615</v>
      </c>
      <c r="M18" s="358" t="e">
        <f>Tapes!J15+Releases!F84+'Camisetas, Parches &amp; Otros'!D20+#REF!</f>
        <v>#REF!</v>
      </c>
    </row>
    <row r="19" spans="1:16" s="3" customFormat="1">
      <c r="A19" s="366" t="s">
        <v>466</v>
      </c>
      <c r="B19" s="108" t="s">
        <v>467</v>
      </c>
      <c r="C19" s="102" t="s">
        <v>95</v>
      </c>
      <c r="D19" s="87" t="s">
        <v>33</v>
      </c>
      <c r="E19" s="87" t="s">
        <v>49</v>
      </c>
      <c r="F19" s="60" t="s">
        <v>468</v>
      </c>
      <c r="G19" s="274" t="s">
        <v>10</v>
      </c>
      <c r="H19" s="244">
        <v>26000</v>
      </c>
      <c r="I19" s="265">
        <f t="shared" si="0"/>
        <v>6.3414634146341466</v>
      </c>
      <c r="J19" s="87"/>
      <c r="K19" s="90">
        <f t="shared" si="1"/>
        <v>0</v>
      </c>
    </row>
    <row r="20" spans="1:16" s="3" customFormat="1">
      <c r="A20" s="214" t="s">
        <v>596</v>
      </c>
      <c r="B20" s="108" t="s">
        <v>602</v>
      </c>
      <c r="C20" s="102" t="s">
        <v>1</v>
      </c>
      <c r="D20" s="87" t="s">
        <v>69</v>
      </c>
      <c r="E20" s="87" t="s">
        <v>1078</v>
      </c>
      <c r="F20" s="60" t="s">
        <v>2462</v>
      </c>
      <c r="G20" s="274" t="s">
        <v>10</v>
      </c>
      <c r="H20" s="244">
        <v>34000</v>
      </c>
      <c r="I20" s="265">
        <f t="shared" si="0"/>
        <v>8.2926829268292686</v>
      </c>
      <c r="J20" s="87"/>
      <c r="K20" s="90">
        <f t="shared" si="1"/>
        <v>0</v>
      </c>
      <c r="L20"/>
      <c r="M20" s="80"/>
    </row>
    <row r="21" spans="1:16" s="3" customFormat="1">
      <c r="A21" s="217" t="s">
        <v>951</v>
      </c>
      <c r="B21" s="101" t="s">
        <v>952</v>
      </c>
      <c r="C21" s="102" t="s">
        <v>95</v>
      </c>
      <c r="D21" s="87" t="s">
        <v>11</v>
      </c>
      <c r="E21" s="87" t="s">
        <v>49</v>
      </c>
      <c r="F21" s="60" t="s">
        <v>953</v>
      </c>
      <c r="G21" s="272" t="s">
        <v>10</v>
      </c>
      <c r="H21" s="243">
        <v>22000</v>
      </c>
      <c r="I21" s="265">
        <f t="shared" si="0"/>
        <v>5.3658536585365857</v>
      </c>
      <c r="J21" s="87"/>
      <c r="K21" s="90">
        <f t="shared" si="1"/>
        <v>0</v>
      </c>
      <c r="L21"/>
      <c r="M21" s="80"/>
    </row>
    <row r="22" spans="1:16" s="3" customFormat="1">
      <c r="A22" s="217" t="s">
        <v>1528</v>
      </c>
      <c r="B22" s="108" t="s">
        <v>2237</v>
      </c>
      <c r="C22" s="102" t="s">
        <v>1</v>
      </c>
      <c r="D22" s="87" t="s">
        <v>11</v>
      </c>
      <c r="E22" s="87" t="s">
        <v>1083</v>
      </c>
      <c r="F22" s="88" t="s">
        <v>2238</v>
      </c>
      <c r="G22" s="302" t="s">
        <v>10</v>
      </c>
      <c r="H22" s="243">
        <v>22000</v>
      </c>
      <c r="I22" s="265">
        <f t="shared" si="0"/>
        <v>5.3658536585365857</v>
      </c>
      <c r="J22" s="87"/>
      <c r="K22" s="90">
        <f t="shared" si="1"/>
        <v>0</v>
      </c>
      <c r="L22"/>
      <c r="M22" s="80"/>
    </row>
    <row r="23" spans="1:16" s="3" customFormat="1">
      <c r="A23" s="214" t="s">
        <v>2538</v>
      </c>
      <c r="B23" s="108" t="s">
        <v>2887</v>
      </c>
      <c r="C23" s="102" t="s">
        <v>198</v>
      </c>
      <c r="D23" s="87" t="s">
        <v>11</v>
      </c>
      <c r="E23" s="87" t="s">
        <v>81</v>
      </c>
      <c r="F23" s="60" t="s">
        <v>2985</v>
      </c>
      <c r="G23" s="92" t="s">
        <v>10</v>
      </c>
      <c r="H23" s="244">
        <v>38000</v>
      </c>
      <c r="I23" s="265">
        <f t="shared" si="0"/>
        <v>9.2682926829268286</v>
      </c>
      <c r="J23" s="87"/>
      <c r="K23" s="90">
        <f t="shared" si="1"/>
        <v>0</v>
      </c>
      <c r="L23"/>
      <c r="M23" s="80"/>
    </row>
    <row r="24" spans="1:16" s="3" customFormat="1" ht="14" thickBot="1">
      <c r="A24" s="217" t="s">
        <v>0</v>
      </c>
      <c r="B24" s="108" t="s">
        <v>99</v>
      </c>
      <c r="C24" s="102" t="s">
        <v>199</v>
      </c>
      <c r="D24" s="87" t="s">
        <v>8</v>
      </c>
      <c r="E24" s="87" t="s">
        <v>75</v>
      </c>
      <c r="F24" s="60" t="s">
        <v>3101</v>
      </c>
      <c r="G24" s="274" t="s">
        <v>10</v>
      </c>
      <c r="H24" s="245">
        <v>28000</v>
      </c>
      <c r="I24" s="265">
        <f t="shared" si="0"/>
        <v>6.8292682926829267</v>
      </c>
      <c r="J24" s="87"/>
      <c r="K24" s="90">
        <f t="shared" si="1"/>
        <v>0</v>
      </c>
      <c r="L24"/>
      <c r="M24" s="80"/>
    </row>
    <row r="25" spans="1:16" s="3" customFormat="1">
      <c r="A25" s="217" t="s">
        <v>632</v>
      </c>
      <c r="B25" s="101" t="s">
        <v>180</v>
      </c>
      <c r="C25" s="136" t="s">
        <v>35</v>
      </c>
      <c r="D25" s="87" t="s">
        <v>27</v>
      </c>
      <c r="E25" s="87" t="s">
        <v>1079</v>
      </c>
      <c r="F25" s="60" t="s">
        <v>181</v>
      </c>
      <c r="G25" s="274" t="s">
        <v>10</v>
      </c>
      <c r="H25" s="244">
        <v>36000</v>
      </c>
      <c r="I25" s="265">
        <f t="shared" si="0"/>
        <v>8.7804878048780495</v>
      </c>
      <c r="J25" s="87"/>
      <c r="K25" s="90">
        <f t="shared" si="1"/>
        <v>0</v>
      </c>
      <c r="L25" s="140" t="s">
        <v>2338</v>
      </c>
      <c r="M25" s="141"/>
      <c r="N25" s="360"/>
      <c r="O25" s="360"/>
      <c r="P25" s="361"/>
    </row>
    <row r="26" spans="1:16" ht="14" thickBot="1">
      <c r="A26" s="215" t="s">
        <v>1533</v>
      </c>
      <c r="B26" s="101" t="s">
        <v>1534</v>
      </c>
      <c r="C26" s="136" t="s">
        <v>1</v>
      </c>
      <c r="D26" s="87" t="s">
        <v>58</v>
      </c>
      <c r="E26" s="87" t="s">
        <v>49</v>
      </c>
      <c r="F26" s="60" t="s">
        <v>1535</v>
      </c>
      <c r="G26" s="89" t="s">
        <v>10</v>
      </c>
      <c r="H26" s="244">
        <v>22000</v>
      </c>
      <c r="I26" s="265">
        <f t="shared" si="0"/>
        <v>5.3658536585365857</v>
      </c>
      <c r="J26" s="87"/>
      <c r="K26" s="90">
        <f t="shared" si="1"/>
        <v>0</v>
      </c>
      <c r="L26" s="362" t="s">
        <v>664</v>
      </c>
      <c r="M26" s="363"/>
      <c r="N26" s="363"/>
      <c r="O26" s="146"/>
      <c r="P26" s="147"/>
    </row>
    <row r="27" spans="1:16">
      <c r="A27" s="217" t="s">
        <v>13</v>
      </c>
      <c r="B27" s="101" t="s">
        <v>187</v>
      </c>
      <c r="C27" s="102" t="s">
        <v>1</v>
      </c>
      <c r="D27" s="87" t="s">
        <v>27</v>
      </c>
      <c r="E27" s="87" t="s">
        <v>1080</v>
      </c>
      <c r="F27" s="60" t="s">
        <v>186</v>
      </c>
      <c r="G27" s="274" t="s">
        <v>10</v>
      </c>
      <c r="H27" s="247">
        <v>26000</v>
      </c>
      <c r="I27" s="265">
        <f t="shared" si="0"/>
        <v>6.3414634146341466</v>
      </c>
      <c r="J27" s="87"/>
      <c r="K27" s="90">
        <f t="shared" si="1"/>
        <v>0</v>
      </c>
      <c r="M27" s="80"/>
    </row>
    <row r="28" spans="1:16">
      <c r="A28" s="217" t="s">
        <v>1177</v>
      </c>
      <c r="B28" s="293" t="s">
        <v>2254</v>
      </c>
      <c r="C28" s="102" t="s">
        <v>1</v>
      </c>
      <c r="D28" s="299" t="s">
        <v>58</v>
      </c>
      <c r="E28" s="87" t="s">
        <v>49</v>
      </c>
      <c r="F28" s="295" t="s">
        <v>2256</v>
      </c>
      <c r="G28" s="298" t="s">
        <v>10</v>
      </c>
      <c r="H28" s="244">
        <v>28000</v>
      </c>
      <c r="I28" s="265">
        <f t="shared" si="0"/>
        <v>6.8292682926829267</v>
      </c>
      <c r="J28" s="87"/>
      <c r="K28" s="90">
        <f t="shared" si="1"/>
        <v>0</v>
      </c>
      <c r="M28" s="80"/>
    </row>
    <row r="29" spans="1:16">
      <c r="A29" s="217" t="s">
        <v>1177</v>
      </c>
      <c r="B29" s="292" t="s">
        <v>2472</v>
      </c>
      <c r="C29" s="102" t="s">
        <v>199</v>
      </c>
      <c r="D29" s="299" t="s">
        <v>58</v>
      </c>
      <c r="E29" s="87" t="s">
        <v>49</v>
      </c>
      <c r="F29" s="295" t="s">
        <v>2473</v>
      </c>
      <c r="G29" s="89" t="s">
        <v>10</v>
      </c>
      <c r="H29" s="244">
        <v>30000</v>
      </c>
      <c r="I29" s="265">
        <f t="shared" si="0"/>
        <v>7.3170731707317076</v>
      </c>
      <c r="J29" s="87"/>
      <c r="K29" s="90">
        <f t="shared" si="1"/>
        <v>0</v>
      </c>
      <c r="M29" s="80"/>
    </row>
    <row r="30" spans="1:16">
      <c r="A30" s="214" t="s">
        <v>771</v>
      </c>
      <c r="B30" s="108" t="s">
        <v>772</v>
      </c>
      <c r="C30" s="102" t="s">
        <v>199</v>
      </c>
      <c r="D30" s="87" t="s">
        <v>58</v>
      </c>
      <c r="E30" s="87" t="s">
        <v>49</v>
      </c>
      <c r="F30" s="60" t="s">
        <v>1656</v>
      </c>
      <c r="G30" s="275" t="s">
        <v>10</v>
      </c>
      <c r="H30" s="244">
        <v>28000</v>
      </c>
      <c r="I30" s="265">
        <f t="shared" si="0"/>
        <v>6.8292682926829267</v>
      </c>
      <c r="J30" s="87"/>
      <c r="K30" s="90">
        <f t="shared" si="1"/>
        <v>0</v>
      </c>
      <c r="M30" s="80"/>
    </row>
    <row r="31" spans="1:16">
      <c r="A31" s="215" t="s">
        <v>400</v>
      </c>
      <c r="B31" s="108" t="s">
        <v>676</v>
      </c>
      <c r="C31" s="102" t="s">
        <v>199</v>
      </c>
      <c r="D31" s="87" t="s">
        <v>22</v>
      </c>
      <c r="E31" s="87" t="s">
        <v>1081</v>
      </c>
      <c r="F31" s="60" t="s">
        <v>1124</v>
      </c>
      <c r="G31" s="274" t="s">
        <v>10</v>
      </c>
      <c r="H31" s="244">
        <v>24000</v>
      </c>
      <c r="I31" s="265">
        <f t="shared" si="0"/>
        <v>5.8536585365853657</v>
      </c>
      <c r="J31" s="87"/>
      <c r="K31" s="90">
        <f t="shared" si="1"/>
        <v>0</v>
      </c>
      <c r="M31" s="80"/>
    </row>
    <row r="32" spans="1:16">
      <c r="A32" s="373" t="s">
        <v>943</v>
      </c>
      <c r="B32" s="108" t="s">
        <v>1683</v>
      </c>
      <c r="C32" s="136" t="s">
        <v>198</v>
      </c>
      <c r="D32" s="236" t="s">
        <v>11</v>
      </c>
      <c r="E32" s="87" t="s">
        <v>49</v>
      </c>
      <c r="F32" s="130" t="s">
        <v>1684</v>
      </c>
      <c r="G32" s="306" t="s">
        <v>10</v>
      </c>
      <c r="H32" s="244">
        <v>34000</v>
      </c>
      <c r="I32" s="265">
        <f t="shared" si="0"/>
        <v>8.2926829268292686</v>
      </c>
      <c r="J32" s="87"/>
      <c r="K32" s="90">
        <f t="shared" si="1"/>
        <v>0</v>
      </c>
      <c r="M32" s="80"/>
    </row>
    <row r="33" spans="1:18" s="3" customFormat="1">
      <c r="A33" s="217" t="s">
        <v>651</v>
      </c>
      <c r="B33" s="137" t="s">
        <v>652</v>
      </c>
      <c r="C33" s="102" t="s">
        <v>199</v>
      </c>
      <c r="D33" s="87" t="s">
        <v>68</v>
      </c>
      <c r="E33" s="87" t="s">
        <v>75</v>
      </c>
      <c r="F33" s="60" t="s">
        <v>698</v>
      </c>
      <c r="G33" s="274" t="s">
        <v>10</v>
      </c>
      <c r="H33" s="244">
        <v>22000</v>
      </c>
      <c r="I33" s="265">
        <f t="shared" si="0"/>
        <v>5.3658536585365857</v>
      </c>
      <c r="J33" s="87"/>
      <c r="K33" s="90">
        <f t="shared" ref="K33:K86" si="2">H33*J33</f>
        <v>0</v>
      </c>
      <c r="L33"/>
      <c r="M33" s="80"/>
      <c r="N33"/>
      <c r="O33"/>
      <c r="P33"/>
      <c r="Q33"/>
      <c r="R33"/>
    </row>
    <row r="34" spans="1:18" s="3" customFormat="1">
      <c r="A34" s="214" t="s">
        <v>152</v>
      </c>
      <c r="B34" s="108" t="s">
        <v>2288</v>
      </c>
      <c r="C34" s="16" t="s">
        <v>198</v>
      </c>
      <c r="D34" s="87" t="s">
        <v>11</v>
      </c>
      <c r="E34" s="87" t="s">
        <v>75</v>
      </c>
      <c r="F34" s="60" t="s">
        <v>2289</v>
      </c>
      <c r="G34" s="89" t="s">
        <v>10</v>
      </c>
      <c r="H34" s="244">
        <v>35000</v>
      </c>
      <c r="I34" s="265">
        <f t="shared" si="0"/>
        <v>8.536585365853659</v>
      </c>
      <c r="J34" s="87"/>
      <c r="K34" s="90">
        <f t="shared" si="2"/>
        <v>0</v>
      </c>
      <c r="L34"/>
      <c r="M34" s="80"/>
      <c r="N34"/>
      <c r="O34"/>
      <c r="P34"/>
      <c r="Q34"/>
      <c r="R34"/>
    </row>
    <row r="35" spans="1:18" s="3" customFormat="1">
      <c r="A35" s="214" t="s">
        <v>152</v>
      </c>
      <c r="B35" s="101" t="s">
        <v>153</v>
      </c>
      <c r="C35" s="102" t="s">
        <v>1</v>
      </c>
      <c r="D35" s="87" t="s">
        <v>11</v>
      </c>
      <c r="E35" s="87" t="s">
        <v>75</v>
      </c>
      <c r="F35" s="60" t="s">
        <v>1377</v>
      </c>
      <c r="G35" s="274" t="s">
        <v>10</v>
      </c>
      <c r="H35" s="244">
        <v>28000</v>
      </c>
      <c r="I35" s="265">
        <f t="shared" si="0"/>
        <v>6.8292682926829267</v>
      </c>
      <c r="J35" s="87"/>
      <c r="K35" s="90">
        <f t="shared" si="2"/>
        <v>0</v>
      </c>
      <c r="L35"/>
      <c r="M35" s="80"/>
      <c r="N35"/>
      <c r="O35"/>
      <c r="P35"/>
      <c r="Q35"/>
      <c r="R35"/>
    </row>
    <row r="36" spans="1:18">
      <c r="A36" s="217" t="s">
        <v>100</v>
      </c>
      <c r="B36" s="108" t="s">
        <v>101</v>
      </c>
      <c r="C36" s="102" t="s">
        <v>1</v>
      </c>
      <c r="D36" s="87" t="s">
        <v>38</v>
      </c>
      <c r="E36" s="87" t="s">
        <v>49</v>
      </c>
      <c r="F36" s="60" t="s">
        <v>50</v>
      </c>
      <c r="G36" s="274" t="s">
        <v>10</v>
      </c>
      <c r="H36" s="245">
        <v>24000</v>
      </c>
      <c r="I36" s="265">
        <f t="shared" si="0"/>
        <v>5.8536585365853657</v>
      </c>
      <c r="J36" s="87"/>
      <c r="K36" s="90">
        <f t="shared" si="2"/>
        <v>0</v>
      </c>
      <c r="M36" s="80"/>
    </row>
    <row r="37" spans="1:18">
      <c r="A37" s="215" t="s">
        <v>906</v>
      </c>
      <c r="B37" s="108" t="s">
        <v>905</v>
      </c>
      <c r="C37" s="102" t="s">
        <v>95</v>
      </c>
      <c r="D37" s="87" t="s">
        <v>11</v>
      </c>
      <c r="E37" s="87" t="s">
        <v>11</v>
      </c>
      <c r="F37" s="60" t="s">
        <v>1082</v>
      </c>
      <c r="G37" s="274" t="s">
        <v>10</v>
      </c>
      <c r="H37" s="247">
        <v>34000</v>
      </c>
      <c r="I37" s="265">
        <f t="shared" si="0"/>
        <v>8.2926829268292686</v>
      </c>
      <c r="J37" s="87"/>
      <c r="K37" s="90">
        <f t="shared" si="2"/>
        <v>0</v>
      </c>
      <c r="M37" s="80"/>
    </row>
    <row r="38" spans="1:18">
      <c r="A38" s="215" t="s">
        <v>2318</v>
      </c>
      <c r="B38" s="292" t="s">
        <v>2319</v>
      </c>
      <c r="C38" s="102" t="s">
        <v>198</v>
      </c>
      <c r="D38" s="87" t="s">
        <v>11</v>
      </c>
      <c r="E38" s="87" t="s">
        <v>11</v>
      </c>
      <c r="F38" s="295" t="s">
        <v>2320</v>
      </c>
      <c r="G38" s="296" t="s">
        <v>10</v>
      </c>
      <c r="H38" s="243">
        <v>32000</v>
      </c>
      <c r="I38" s="265">
        <f t="shared" si="0"/>
        <v>7.8048780487804876</v>
      </c>
      <c r="J38" s="87"/>
      <c r="K38" s="90">
        <f t="shared" si="2"/>
        <v>0</v>
      </c>
      <c r="M38" s="80"/>
    </row>
    <row r="39" spans="1:18">
      <c r="A39" s="214" t="s">
        <v>727</v>
      </c>
      <c r="B39" s="101" t="s">
        <v>728</v>
      </c>
      <c r="C39" s="102" t="s">
        <v>95</v>
      </c>
      <c r="D39" s="87" t="s">
        <v>718</v>
      </c>
      <c r="E39" s="87" t="s">
        <v>75</v>
      </c>
      <c r="F39" s="60" t="s">
        <v>663</v>
      </c>
      <c r="G39" s="272" t="s">
        <v>10</v>
      </c>
      <c r="H39" s="243">
        <v>20000</v>
      </c>
      <c r="I39" s="265">
        <f t="shared" si="0"/>
        <v>4.8780487804878048</v>
      </c>
      <c r="J39" s="87"/>
      <c r="K39" s="90">
        <f t="shared" si="2"/>
        <v>0</v>
      </c>
      <c r="M39" s="80"/>
    </row>
    <row r="40" spans="1:18">
      <c r="A40" s="217" t="s">
        <v>604</v>
      </c>
      <c r="B40" s="103" t="s">
        <v>605</v>
      </c>
      <c r="C40" s="102" t="s">
        <v>95</v>
      </c>
      <c r="D40" s="87" t="s">
        <v>29</v>
      </c>
      <c r="E40" s="87" t="s">
        <v>75</v>
      </c>
      <c r="F40" s="60" t="s">
        <v>606</v>
      </c>
      <c r="G40" s="273" t="s">
        <v>10</v>
      </c>
      <c r="H40" s="243">
        <v>34000</v>
      </c>
      <c r="I40" s="265">
        <f t="shared" si="0"/>
        <v>8.2926829268292686</v>
      </c>
      <c r="J40" s="87"/>
      <c r="K40" s="90">
        <f t="shared" si="2"/>
        <v>0</v>
      </c>
      <c r="M40" s="80"/>
    </row>
    <row r="41" spans="1:18">
      <c r="A41" s="217" t="s">
        <v>40</v>
      </c>
      <c r="B41" s="187" t="s">
        <v>41</v>
      </c>
      <c r="C41" s="157" t="s">
        <v>1</v>
      </c>
      <c r="D41" s="237" t="s">
        <v>11</v>
      </c>
      <c r="E41" s="237" t="s">
        <v>1076</v>
      </c>
      <c r="F41" s="60" t="s">
        <v>42</v>
      </c>
      <c r="G41" s="274" t="s">
        <v>10</v>
      </c>
      <c r="H41" s="247">
        <v>22000</v>
      </c>
      <c r="I41" s="265">
        <f t="shared" si="0"/>
        <v>5.3658536585365857</v>
      </c>
      <c r="J41" s="87"/>
      <c r="K41" s="90">
        <f t="shared" si="2"/>
        <v>0</v>
      </c>
      <c r="M41" s="80"/>
    </row>
    <row r="42" spans="1:18">
      <c r="A42" s="214" t="s">
        <v>1965</v>
      </c>
      <c r="B42" s="108" t="s">
        <v>1966</v>
      </c>
      <c r="C42" s="102" t="s">
        <v>1</v>
      </c>
      <c r="D42" s="87" t="s">
        <v>21</v>
      </c>
      <c r="E42" s="87" t="s">
        <v>1043</v>
      </c>
      <c r="F42" s="60" t="s">
        <v>1975</v>
      </c>
      <c r="G42" s="20" t="s">
        <v>10</v>
      </c>
      <c r="H42" s="243">
        <v>28000</v>
      </c>
      <c r="I42" s="265">
        <f t="shared" si="0"/>
        <v>6.8292682926829267</v>
      </c>
      <c r="J42" s="87"/>
      <c r="K42" s="90">
        <f t="shared" si="2"/>
        <v>0</v>
      </c>
      <c r="M42" s="80"/>
    </row>
    <row r="43" spans="1:18">
      <c r="A43" s="214" t="s">
        <v>133</v>
      </c>
      <c r="B43" s="101" t="s">
        <v>134</v>
      </c>
      <c r="C43" s="102" t="s">
        <v>1</v>
      </c>
      <c r="D43" s="87" t="s">
        <v>23</v>
      </c>
      <c r="E43" s="87" t="s">
        <v>49</v>
      </c>
      <c r="F43" s="60" t="s">
        <v>135</v>
      </c>
      <c r="G43" s="275" t="s">
        <v>10</v>
      </c>
      <c r="H43" s="244">
        <v>24000</v>
      </c>
      <c r="I43" s="265">
        <f t="shared" si="0"/>
        <v>5.8536585365853657</v>
      </c>
      <c r="J43" s="87"/>
      <c r="K43" s="90">
        <f t="shared" si="2"/>
        <v>0</v>
      </c>
      <c r="M43" s="80"/>
    </row>
    <row r="44" spans="1:18">
      <c r="A44" s="214" t="s">
        <v>143</v>
      </c>
      <c r="B44" s="101" t="s">
        <v>2267</v>
      </c>
      <c r="C44" s="102" t="s">
        <v>95</v>
      </c>
      <c r="D44" s="239" t="s">
        <v>31</v>
      </c>
      <c r="E44" s="87" t="s">
        <v>49</v>
      </c>
      <c r="F44" s="60" t="s">
        <v>2268</v>
      </c>
      <c r="G44" s="275" t="s">
        <v>10</v>
      </c>
      <c r="H44" s="244">
        <v>39000</v>
      </c>
      <c r="I44" s="265">
        <f t="shared" si="0"/>
        <v>9.5121951219512191</v>
      </c>
      <c r="J44" s="87"/>
      <c r="K44" s="90">
        <f t="shared" si="2"/>
        <v>0</v>
      </c>
      <c r="M44" s="80"/>
    </row>
    <row r="45" spans="1:18">
      <c r="A45" s="214" t="s">
        <v>2408</v>
      </c>
      <c r="B45" s="101" t="s">
        <v>2409</v>
      </c>
      <c r="C45" s="102" t="s">
        <v>198</v>
      </c>
      <c r="D45" s="87" t="s">
        <v>60</v>
      </c>
      <c r="E45" s="87" t="s">
        <v>81</v>
      </c>
      <c r="F45" s="60" t="s">
        <v>2453</v>
      </c>
      <c r="G45" s="24" t="s">
        <v>10</v>
      </c>
      <c r="H45" s="243">
        <v>35000</v>
      </c>
      <c r="I45" s="265">
        <f t="shared" si="0"/>
        <v>8.536585365853659</v>
      </c>
      <c r="J45" s="87"/>
      <c r="K45" s="90">
        <f t="shared" si="2"/>
        <v>0</v>
      </c>
      <c r="M45" s="80"/>
    </row>
    <row r="46" spans="1:18">
      <c r="A46" s="214" t="s">
        <v>3129</v>
      </c>
      <c r="B46" s="108" t="s">
        <v>3130</v>
      </c>
      <c r="C46" s="102" t="s">
        <v>199</v>
      </c>
      <c r="D46" s="87" t="s">
        <v>2501</v>
      </c>
      <c r="E46" s="87" t="s">
        <v>81</v>
      </c>
      <c r="F46" s="60" t="s">
        <v>3131</v>
      </c>
      <c r="G46" s="391" t="s">
        <v>10</v>
      </c>
      <c r="H46" s="243">
        <v>35000</v>
      </c>
      <c r="I46" s="265">
        <f t="shared" si="0"/>
        <v>8.536585365853659</v>
      </c>
      <c r="J46" s="87"/>
      <c r="K46" s="90"/>
      <c r="M46" s="80"/>
    </row>
    <row r="47" spans="1:18">
      <c r="A47" s="214" t="s">
        <v>793</v>
      </c>
      <c r="B47" s="108" t="s">
        <v>794</v>
      </c>
      <c r="C47" s="102" t="s">
        <v>95</v>
      </c>
      <c r="D47" s="87" t="s">
        <v>11</v>
      </c>
      <c r="E47" s="87" t="s">
        <v>1042</v>
      </c>
      <c r="F47" s="60" t="s">
        <v>796</v>
      </c>
      <c r="G47" s="274" t="s">
        <v>10</v>
      </c>
      <c r="H47" s="245">
        <v>34000</v>
      </c>
      <c r="I47" s="265">
        <f t="shared" si="0"/>
        <v>8.2926829268292686</v>
      </c>
      <c r="J47" s="87"/>
      <c r="K47" s="90">
        <f t="shared" si="2"/>
        <v>0</v>
      </c>
      <c r="M47" s="80"/>
    </row>
    <row r="48" spans="1:18">
      <c r="A48" s="216" t="s">
        <v>793</v>
      </c>
      <c r="B48" s="101" t="s">
        <v>795</v>
      </c>
      <c r="C48" s="102" t="s">
        <v>95</v>
      </c>
      <c r="D48" s="87" t="s">
        <v>11</v>
      </c>
      <c r="E48" s="87" t="s">
        <v>1042</v>
      </c>
      <c r="F48" s="60" t="s">
        <v>797</v>
      </c>
      <c r="G48" s="272" t="s">
        <v>10</v>
      </c>
      <c r="H48" s="245">
        <v>34000</v>
      </c>
      <c r="I48" s="265">
        <f t="shared" si="0"/>
        <v>8.2926829268292686</v>
      </c>
      <c r="J48" s="87"/>
      <c r="K48" s="90">
        <f t="shared" si="2"/>
        <v>0</v>
      </c>
      <c r="M48" s="80"/>
    </row>
    <row r="49" spans="1:13">
      <c r="A49" s="214" t="s">
        <v>1139</v>
      </c>
      <c r="B49" s="385" t="s">
        <v>2733</v>
      </c>
      <c r="C49" s="102" t="s">
        <v>198</v>
      </c>
      <c r="D49" s="239" t="s">
        <v>11</v>
      </c>
      <c r="E49" s="239" t="s">
        <v>1288</v>
      </c>
      <c r="F49" s="60" t="s">
        <v>2734</v>
      </c>
      <c r="G49" s="175" t="s">
        <v>10</v>
      </c>
      <c r="H49" s="244">
        <v>38000</v>
      </c>
      <c r="I49" s="265">
        <f t="shared" si="0"/>
        <v>9.2682926829268286</v>
      </c>
      <c r="J49" s="87"/>
      <c r="K49" s="90">
        <f t="shared" si="2"/>
        <v>0</v>
      </c>
      <c r="M49" s="80"/>
    </row>
    <row r="50" spans="1:13">
      <c r="A50" s="214" t="s">
        <v>1820</v>
      </c>
      <c r="B50" s="101" t="s">
        <v>1821</v>
      </c>
      <c r="C50" s="102" t="s">
        <v>198</v>
      </c>
      <c r="D50" s="87" t="s">
        <v>11</v>
      </c>
      <c r="E50" s="87" t="s">
        <v>1822</v>
      </c>
      <c r="F50" s="60" t="s">
        <v>1823</v>
      </c>
      <c r="G50" s="24" t="s">
        <v>10</v>
      </c>
      <c r="H50" s="243">
        <v>32000</v>
      </c>
      <c r="I50" s="265">
        <f t="shared" si="0"/>
        <v>7.8048780487804876</v>
      </c>
      <c r="J50" s="87"/>
      <c r="K50" s="90">
        <f t="shared" si="2"/>
        <v>0</v>
      </c>
      <c r="M50" s="80"/>
    </row>
    <row r="51" spans="1:13">
      <c r="A51" s="215" t="s">
        <v>645</v>
      </c>
      <c r="B51" s="101" t="s">
        <v>646</v>
      </c>
      <c r="C51" s="102" t="s">
        <v>199</v>
      </c>
      <c r="D51" s="87" t="s">
        <v>149</v>
      </c>
      <c r="E51" s="87" t="s">
        <v>49</v>
      </c>
      <c r="F51" s="60" t="s">
        <v>647</v>
      </c>
      <c r="G51" s="274" t="s">
        <v>10</v>
      </c>
      <c r="H51" s="244">
        <v>32000</v>
      </c>
      <c r="I51" s="265">
        <f t="shared" ref="I51:I77" si="3">(H51/4100)</f>
        <v>7.8048780487804876</v>
      </c>
      <c r="J51" s="87"/>
      <c r="K51" s="90">
        <f t="shared" si="2"/>
        <v>0</v>
      </c>
      <c r="M51" s="80"/>
    </row>
    <row r="52" spans="1:13">
      <c r="A52" s="218" t="s">
        <v>1287</v>
      </c>
      <c r="B52" s="101" t="s">
        <v>1289</v>
      </c>
      <c r="C52" s="157" t="s">
        <v>1</v>
      </c>
      <c r="D52" s="234" t="s">
        <v>11</v>
      </c>
      <c r="E52" s="87" t="s">
        <v>1288</v>
      </c>
      <c r="F52" s="60" t="s">
        <v>1290</v>
      </c>
      <c r="G52" s="274" t="s">
        <v>10</v>
      </c>
      <c r="H52" s="244">
        <v>32000</v>
      </c>
      <c r="I52" s="265">
        <f t="shared" si="3"/>
        <v>7.8048780487804876</v>
      </c>
      <c r="J52" s="87"/>
      <c r="K52" s="90">
        <f t="shared" si="2"/>
        <v>0</v>
      </c>
      <c r="M52" s="80"/>
    </row>
    <row r="53" spans="1:13">
      <c r="A53" s="214" t="s">
        <v>1033</v>
      </c>
      <c r="B53" s="108" t="s">
        <v>1034</v>
      </c>
      <c r="C53" s="102" t="s">
        <v>1</v>
      </c>
      <c r="D53" s="87" t="s">
        <v>27</v>
      </c>
      <c r="E53" s="87" t="s">
        <v>49</v>
      </c>
      <c r="F53" s="60" t="s">
        <v>2290</v>
      </c>
      <c r="G53" s="275" t="s">
        <v>10</v>
      </c>
      <c r="H53" s="244">
        <v>26000</v>
      </c>
      <c r="I53" s="265">
        <f t="shared" si="3"/>
        <v>6.3414634146341466</v>
      </c>
      <c r="J53" s="87"/>
      <c r="K53" s="90">
        <f t="shared" si="2"/>
        <v>0</v>
      </c>
      <c r="M53" s="80"/>
    </row>
    <row r="54" spans="1:13">
      <c r="A54" s="217" t="s">
        <v>635</v>
      </c>
      <c r="B54" s="108" t="s">
        <v>636</v>
      </c>
      <c r="C54" s="102" t="s">
        <v>95</v>
      </c>
      <c r="D54" s="87" t="s">
        <v>11</v>
      </c>
      <c r="E54" s="87" t="s">
        <v>49</v>
      </c>
      <c r="F54" s="60" t="s">
        <v>637</v>
      </c>
      <c r="G54" s="274" t="s">
        <v>10</v>
      </c>
      <c r="H54" s="244">
        <v>29000</v>
      </c>
      <c r="I54" s="265">
        <f t="shared" si="3"/>
        <v>7.0731707317073171</v>
      </c>
      <c r="J54" s="87"/>
      <c r="K54" s="90">
        <f t="shared" si="2"/>
        <v>0</v>
      </c>
      <c r="M54" s="80"/>
    </row>
    <row r="55" spans="1:13">
      <c r="A55" s="214" t="s">
        <v>1393</v>
      </c>
      <c r="B55" s="101" t="s">
        <v>1394</v>
      </c>
      <c r="C55" s="102" t="s">
        <v>199</v>
      </c>
      <c r="D55" s="87" t="s">
        <v>60</v>
      </c>
      <c r="E55" s="285" t="s">
        <v>34</v>
      </c>
      <c r="F55" s="60" t="s">
        <v>1395</v>
      </c>
      <c r="G55" s="284" t="s">
        <v>10</v>
      </c>
      <c r="H55" s="244">
        <v>26000</v>
      </c>
      <c r="I55" s="265">
        <f t="shared" si="3"/>
        <v>6.3414634146341466</v>
      </c>
      <c r="J55" s="87"/>
      <c r="K55" s="90">
        <f t="shared" si="2"/>
        <v>0</v>
      </c>
      <c r="M55" s="80"/>
    </row>
    <row r="56" spans="1:13">
      <c r="A56" s="217" t="s">
        <v>673</v>
      </c>
      <c r="B56" s="103" t="s">
        <v>674</v>
      </c>
      <c r="C56" s="102" t="s">
        <v>199</v>
      </c>
      <c r="D56" s="87" t="s">
        <v>23</v>
      </c>
      <c r="E56" s="87" t="s">
        <v>49</v>
      </c>
      <c r="F56" s="60" t="s">
        <v>675</v>
      </c>
      <c r="G56" s="273" t="s">
        <v>10</v>
      </c>
      <c r="H56" s="244">
        <v>28000</v>
      </c>
      <c r="I56" s="265">
        <f t="shared" si="3"/>
        <v>6.8292682926829267</v>
      </c>
      <c r="J56" s="87"/>
      <c r="K56" s="90">
        <f t="shared" si="2"/>
        <v>0</v>
      </c>
      <c r="M56" s="80"/>
    </row>
    <row r="57" spans="1:13">
      <c r="A57" s="214" t="s">
        <v>866</v>
      </c>
      <c r="B57" s="101" t="s">
        <v>867</v>
      </c>
      <c r="C57" s="102" t="s">
        <v>95</v>
      </c>
      <c r="D57" s="87" t="s">
        <v>581</v>
      </c>
      <c r="E57" s="87" t="s">
        <v>1084</v>
      </c>
      <c r="F57" s="60" t="s">
        <v>868</v>
      </c>
      <c r="G57" s="273" t="s">
        <v>10</v>
      </c>
      <c r="H57" s="243">
        <v>34000</v>
      </c>
      <c r="I57" s="265">
        <f t="shared" si="3"/>
        <v>8.2926829268292686</v>
      </c>
      <c r="J57" s="87"/>
      <c r="K57" s="90">
        <f t="shared" si="2"/>
        <v>0</v>
      </c>
      <c r="M57" s="80"/>
    </row>
    <row r="58" spans="1:13">
      <c r="A58" s="214" t="s">
        <v>866</v>
      </c>
      <c r="B58" s="101" t="s">
        <v>870</v>
      </c>
      <c r="C58" s="102" t="s">
        <v>95</v>
      </c>
      <c r="D58" s="87" t="s">
        <v>581</v>
      </c>
      <c r="E58" s="87" t="s">
        <v>1084</v>
      </c>
      <c r="F58" s="60" t="s">
        <v>869</v>
      </c>
      <c r="G58" s="273" t="s">
        <v>10</v>
      </c>
      <c r="H58" s="244">
        <v>30000</v>
      </c>
      <c r="I58" s="265">
        <f t="shared" si="3"/>
        <v>7.3170731707317076</v>
      </c>
      <c r="J58" s="87"/>
      <c r="K58" s="90">
        <f t="shared" si="2"/>
        <v>0</v>
      </c>
      <c r="M58" s="80"/>
    </row>
    <row r="59" spans="1:13">
      <c r="A59" s="214" t="s">
        <v>866</v>
      </c>
      <c r="B59" s="108" t="s">
        <v>2269</v>
      </c>
      <c r="C59" s="102" t="s">
        <v>95</v>
      </c>
      <c r="D59" s="87" t="s">
        <v>581</v>
      </c>
      <c r="E59" s="87" t="s">
        <v>1084</v>
      </c>
      <c r="F59" s="60" t="s">
        <v>2270</v>
      </c>
      <c r="G59" s="274" t="s">
        <v>10</v>
      </c>
      <c r="H59" s="243">
        <v>30000</v>
      </c>
      <c r="I59" s="265">
        <f t="shared" si="3"/>
        <v>7.3170731707317076</v>
      </c>
      <c r="J59" s="87"/>
      <c r="K59" s="90">
        <f t="shared" si="2"/>
        <v>0</v>
      </c>
      <c r="M59" s="80"/>
    </row>
    <row r="60" spans="1:13">
      <c r="A60" s="217" t="s">
        <v>577</v>
      </c>
      <c r="B60" s="137" t="s">
        <v>578</v>
      </c>
      <c r="C60" s="102" t="s">
        <v>95</v>
      </c>
      <c r="D60" s="87" t="s">
        <v>11</v>
      </c>
      <c r="E60" s="87" t="s">
        <v>49</v>
      </c>
      <c r="F60" s="60" t="s">
        <v>669</v>
      </c>
      <c r="G60" s="274" t="s">
        <v>10</v>
      </c>
      <c r="H60" s="244">
        <v>26000</v>
      </c>
      <c r="I60" s="265">
        <f t="shared" si="3"/>
        <v>6.3414634146341466</v>
      </c>
      <c r="J60" s="87"/>
      <c r="K60" s="90">
        <f t="shared" si="2"/>
        <v>0</v>
      </c>
      <c r="M60" s="80"/>
    </row>
    <row r="61" spans="1:13">
      <c r="A61" s="217" t="s">
        <v>687</v>
      </c>
      <c r="B61" s="101" t="s">
        <v>688</v>
      </c>
      <c r="C61" s="102" t="s">
        <v>95</v>
      </c>
      <c r="D61" s="87" t="s">
        <v>11</v>
      </c>
      <c r="E61" s="87" t="s">
        <v>49</v>
      </c>
      <c r="F61" s="60" t="s">
        <v>689</v>
      </c>
      <c r="G61" s="273" t="s">
        <v>10</v>
      </c>
      <c r="H61" s="244">
        <v>24000</v>
      </c>
      <c r="I61" s="265">
        <f t="shared" si="3"/>
        <v>5.8536585365853657</v>
      </c>
      <c r="J61" s="87"/>
      <c r="K61" s="90">
        <f t="shared" si="2"/>
        <v>0</v>
      </c>
      <c r="M61" s="80"/>
    </row>
    <row r="62" spans="1:13">
      <c r="A62" s="216" t="s">
        <v>929</v>
      </c>
      <c r="B62" s="101" t="s">
        <v>930</v>
      </c>
      <c r="C62" s="102" t="s">
        <v>1</v>
      </c>
      <c r="D62" s="87" t="s">
        <v>11</v>
      </c>
      <c r="E62" s="87" t="s">
        <v>1041</v>
      </c>
      <c r="F62" s="60" t="s">
        <v>931</v>
      </c>
      <c r="G62" s="272" t="s">
        <v>10</v>
      </c>
      <c r="H62" s="244">
        <v>18000</v>
      </c>
      <c r="I62" s="265">
        <f t="shared" si="3"/>
        <v>4.3902439024390247</v>
      </c>
      <c r="J62" s="87"/>
      <c r="K62" s="90">
        <f t="shared" si="2"/>
        <v>0</v>
      </c>
      <c r="M62" s="80"/>
    </row>
    <row r="63" spans="1:13">
      <c r="A63" s="215" t="s">
        <v>1911</v>
      </c>
      <c r="B63" s="108" t="s">
        <v>2393</v>
      </c>
      <c r="C63" s="102" t="s">
        <v>198</v>
      </c>
      <c r="D63" s="87" t="s">
        <v>11</v>
      </c>
      <c r="E63" s="87" t="s">
        <v>2402</v>
      </c>
      <c r="F63" s="60" t="s">
        <v>2403</v>
      </c>
      <c r="G63" s="92" t="s">
        <v>10</v>
      </c>
      <c r="H63" s="244">
        <v>35000</v>
      </c>
      <c r="I63" s="265">
        <f t="shared" si="3"/>
        <v>8.536585365853659</v>
      </c>
      <c r="J63" s="87"/>
      <c r="K63" s="90">
        <f t="shared" si="2"/>
        <v>0</v>
      </c>
      <c r="M63" s="80"/>
    </row>
    <row r="64" spans="1:13">
      <c r="A64" s="215" t="s">
        <v>1911</v>
      </c>
      <c r="B64" s="108" t="s">
        <v>1919</v>
      </c>
      <c r="C64" s="102" t="s">
        <v>1</v>
      </c>
      <c r="D64" s="87" t="s">
        <v>11</v>
      </c>
      <c r="E64" s="87" t="s">
        <v>2400</v>
      </c>
      <c r="F64" s="60" t="s">
        <v>2401</v>
      </c>
      <c r="G64" s="89" t="s">
        <v>10</v>
      </c>
      <c r="H64" s="244">
        <v>24000</v>
      </c>
      <c r="I64" s="265">
        <f t="shared" si="3"/>
        <v>5.8536585365853657</v>
      </c>
      <c r="J64" s="87"/>
      <c r="K64" s="90">
        <f t="shared" si="2"/>
        <v>0</v>
      </c>
      <c r="M64" s="80"/>
    </row>
    <row r="65" spans="1:13">
      <c r="A65" s="214" t="s">
        <v>574</v>
      </c>
      <c r="B65" s="101" t="s">
        <v>575</v>
      </c>
      <c r="C65" s="102" t="s">
        <v>199</v>
      </c>
      <c r="D65" s="87" t="s">
        <v>11</v>
      </c>
      <c r="E65" s="87" t="s">
        <v>49</v>
      </c>
      <c r="F65" s="60" t="s">
        <v>576</v>
      </c>
      <c r="G65" s="273" t="s">
        <v>10</v>
      </c>
      <c r="H65" s="243">
        <v>24000</v>
      </c>
      <c r="I65" s="265">
        <f t="shared" si="3"/>
        <v>5.8536585365853657</v>
      </c>
      <c r="J65" s="87"/>
      <c r="K65" s="90">
        <f t="shared" si="2"/>
        <v>0</v>
      </c>
      <c r="M65" s="80"/>
    </row>
    <row r="66" spans="1:13">
      <c r="A66" s="215" t="s">
        <v>822</v>
      </c>
      <c r="B66" s="156" t="s">
        <v>823</v>
      </c>
      <c r="C66" s="157" t="s">
        <v>95</v>
      </c>
      <c r="D66" s="237" t="s">
        <v>58</v>
      </c>
      <c r="E66" s="87" t="s">
        <v>49</v>
      </c>
      <c r="F66" s="99" t="s">
        <v>824</v>
      </c>
      <c r="G66" s="313" t="s">
        <v>10</v>
      </c>
      <c r="H66" s="244">
        <v>34000</v>
      </c>
      <c r="I66" s="265">
        <f t="shared" si="3"/>
        <v>8.2926829268292686</v>
      </c>
      <c r="J66" s="87"/>
      <c r="K66" s="90">
        <f t="shared" si="2"/>
        <v>0</v>
      </c>
      <c r="M66" s="80"/>
    </row>
    <row r="67" spans="1:13">
      <c r="A67" s="214" t="s">
        <v>822</v>
      </c>
      <c r="B67" s="156" t="s">
        <v>1410</v>
      </c>
      <c r="C67" s="157" t="s">
        <v>95</v>
      </c>
      <c r="D67" s="87" t="s">
        <v>58</v>
      </c>
      <c r="E67" s="87" t="s">
        <v>67</v>
      </c>
      <c r="F67" s="60" t="s">
        <v>1411</v>
      </c>
      <c r="G67" s="175" t="s">
        <v>10</v>
      </c>
      <c r="H67" s="244">
        <v>28000</v>
      </c>
      <c r="I67" s="265">
        <f t="shared" si="3"/>
        <v>6.8292682926829267</v>
      </c>
      <c r="J67" s="87"/>
      <c r="K67" s="90">
        <f t="shared" si="2"/>
        <v>0</v>
      </c>
      <c r="M67" s="80"/>
    </row>
    <row r="68" spans="1:13" ht="14">
      <c r="A68" s="217" t="s">
        <v>164</v>
      </c>
      <c r="B68" s="328" t="s">
        <v>165</v>
      </c>
      <c r="C68" s="157" t="s">
        <v>1</v>
      </c>
      <c r="D68" s="87" t="s">
        <v>166</v>
      </c>
      <c r="E68" s="87" t="s">
        <v>75</v>
      </c>
      <c r="F68" s="60" t="s">
        <v>1045</v>
      </c>
      <c r="G68" s="279" t="s">
        <v>10</v>
      </c>
      <c r="H68" s="244">
        <v>26000</v>
      </c>
      <c r="I68" s="265">
        <f t="shared" si="3"/>
        <v>6.3414634146341466</v>
      </c>
      <c r="J68" s="87"/>
      <c r="K68" s="90">
        <f t="shared" si="2"/>
        <v>0</v>
      </c>
      <c r="M68" s="80"/>
    </row>
    <row r="69" spans="1:13">
      <c r="A69" s="215" t="s">
        <v>256</v>
      </c>
      <c r="B69" s="156" t="s">
        <v>257</v>
      </c>
      <c r="C69" s="102" t="s">
        <v>108</v>
      </c>
      <c r="D69" s="87" t="s">
        <v>60</v>
      </c>
      <c r="E69" s="87" t="s">
        <v>49</v>
      </c>
      <c r="F69" s="60" t="s">
        <v>258</v>
      </c>
      <c r="G69" s="313" t="s">
        <v>10</v>
      </c>
      <c r="H69" s="244">
        <v>29000</v>
      </c>
      <c r="I69" s="265">
        <f t="shared" si="3"/>
        <v>7.0731707317073171</v>
      </c>
      <c r="J69" s="87"/>
      <c r="K69" s="90">
        <f t="shared" si="2"/>
        <v>0</v>
      </c>
      <c r="M69" s="80"/>
    </row>
    <row r="70" spans="1:13">
      <c r="A70" s="217" t="s">
        <v>248</v>
      </c>
      <c r="B70" s="108" t="s">
        <v>1787</v>
      </c>
      <c r="C70" s="102" t="s">
        <v>198</v>
      </c>
      <c r="D70" s="87" t="s">
        <v>11</v>
      </c>
      <c r="E70" s="87" t="s">
        <v>1086</v>
      </c>
      <c r="F70" s="60" t="s">
        <v>1788</v>
      </c>
      <c r="G70" s="274" t="s">
        <v>10</v>
      </c>
      <c r="H70" s="244">
        <v>28000</v>
      </c>
      <c r="I70" s="265">
        <f t="shared" si="3"/>
        <v>6.8292682926829267</v>
      </c>
      <c r="J70" s="87"/>
      <c r="K70" s="90">
        <f t="shared" si="2"/>
        <v>0</v>
      </c>
      <c r="M70" s="80"/>
    </row>
    <row r="71" spans="1:13">
      <c r="A71" s="217" t="s">
        <v>2255</v>
      </c>
      <c r="B71" s="293" t="s">
        <v>2257</v>
      </c>
      <c r="C71" s="102" t="s">
        <v>199</v>
      </c>
      <c r="D71" s="87" t="s">
        <v>11</v>
      </c>
      <c r="E71" s="87" t="s">
        <v>49</v>
      </c>
      <c r="F71" s="295" t="s">
        <v>2258</v>
      </c>
      <c r="G71" s="311" t="s">
        <v>10</v>
      </c>
      <c r="H71" s="244">
        <v>35000</v>
      </c>
      <c r="I71" s="265">
        <f t="shared" si="3"/>
        <v>8.536585365853659</v>
      </c>
      <c r="J71" s="87"/>
      <c r="K71" s="90">
        <f t="shared" si="2"/>
        <v>0</v>
      </c>
      <c r="M71" s="80"/>
    </row>
    <row r="72" spans="1:13">
      <c r="A72" s="217" t="s">
        <v>2033</v>
      </c>
      <c r="B72" s="290" t="s">
        <v>2034</v>
      </c>
      <c r="C72" s="102" t="s">
        <v>198</v>
      </c>
      <c r="D72" s="300" t="s">
        <v>2152</v>
      </c>
      <c r="E72" s="87" t="s">
        <v>49</v>
      </c>
      <c r="F72" s="291" t="s">
        <v>2035</v>
      </c>
      <c r="G72" s="311" t="s">
        <v>10</v>
      </c>
      <c r="H72" s="244">
        <v>34000</v>
      </c>
      <c r="I72" s="265">
        <f t="shared" si="3"/>
        <v>8.2926829268292686</v>
      </c>
      <c r="J72" s="87"/>
      <c r="K72" s="90">
        <f t="shared" si="2"/>
        <v>0</v>
      </c>
      <c r="M72" s="80"/>
    </row>
    <row r="73" spans="1:13">
      <c r="A73" s="215" t="s">
        <v>2078</v>
      </c>
      <c r="B73" s="108" t="s">
        <v>2079</v>
      </c>
      <c r="C73" s="102" t="s">
        <v>199</v>
      </c>
      <c r="D73" s="87" t="s">
        <v>31</v>
      </c>
      <c r="E73" s="87" t="s">
        <v>49</v>
      </c>
      <c r="F73" s="60" t="s">
        <v>2206</v>
      </c>
      <c r="G73" s="274" t="s">
        <v>10</v>
      </c>
      <c r="H73" s="244">
        <v>39000</v>
      </c>
      <c r="I73" s="265">
        <f t="shared" si="3"/>
        <v>9.5121951219512191</v>
      </c>
      <c r="J73" s="87"/>
      <c r="K73" s="90">
        <f t="shared" si="2"/>
        <v>0</v>
      </c>
      <c r="M73" s="80"/>
    </row>
    <row r="74" spans="1:13">
      <c r="A74" s="215" t="s">
        <v>2128</v>
      </c>
      <c r="B74" s="101" t="s">
        <v>2204</v>
      </c>
      <c r="C74" s="102" t="s">
        <v>199</v>
      </c>
      <c r="D74" s="87" t="s">
        <v>31</v>
      </c>
      <c r="E74" s="87" t="s">
        <v>49</v>
      </c>
      <c r="F74" s="60" t="s">
        <v>2205</v>
      </c>
      <c r="G74" s="302" t="s">
        <v>10</v>
      </c>
      <c r="H74" s="244">
        <v>39000</v>
      </c>
      <c r="I74" s="265">
        <f t="shared" si="3"/>
        <v>9.5121951219512191</v>
      </c>
      <c r="J74" s="87"/>
      <c r="K74" s="90">
        <f t="shared" si="2"/>
        <v>0</v>
      </c>
      <c r="M74" s="80"/>
    </row>
    <row r="75" spans="1:13">
      <c r="A75" s="215" t="s">
        <v>3126</v>
      </c>
      <c r="B75" s="156" t="s">
        <v>2207</v>
      </c>
      <c r="C75" s="157" t="s">
        <v>2208</v>
      </c>
      <c r="D75" s="237" t="s">
        <v>31</v>
      </c>
      <c r="E75" s="87" t="s">
        <v>49</v>
      </c>
      <c r="F75" s="99" t="s">
        <v>2213</v>
      </c>
      <c r="G75" s="318" t="s">
        <v>10</v>
      </c>
      <c r="H75" s="248">
        <v>110000</v>
      </c>
      <c r="I75" s="265">
        <f t="shared" si="3"/>
        <v>26.829268292682926</v>
      </c>
      <c r="J75" s="87"/>
      <c r="K75" s="90">
        <f t="shared" si="2"/>
        <v>0</v>
      </c>
      <c r="M75" s="80"/>
    </row>
    <row r="76" spans="1:13">
      <c r="A76" s="217" t="s">
        <v>670</v>
      </c>
      <c r="B76" s="230" t="s">
        <v>671</v>
      </c>
      <c r="C76" s="102" t="s">
        <v>1</v>
      </c>
      <c r="D76" s="237" t="s">
        <v>55</v>
      </c>
      <c r="E76" s="87" t="s">
        <v>34</v>
      </c>
      <c r="F76" s="60" t="s">
        <v>672</v>
      </c>
      <c r="G76" s="279" t="s">
        <v>10</v>
      </c>
      <c r="H76" s="244">
        <v>22000</v>
      </c>
      <c r="I76" s="265">
        <f t="shared" si="3"/>
        <v>5.3658536585365857</v>
      </c>
      <c r="J76" s="87"/>
      <c r="K76" s="90">
        <f t="shared" si="2"/>
        <v>0</v>
      </c>
      <c r="M76" s="80"/>
    </row>
    <row r="77" spans="1:13">
      <c r="A77" s="213" t="s">
        <v>279</v>
      </c>
      <c r="B77" s="101" t="s">
        <v>522</v>
      </c>
      <c r="C77" s="102" t="s">
        <v>199</v>
      </c>
      <c r="D77" s="87" t="s">
        <v>11</v>
      </c>
      <c r="E77" s="87" t="s">
        <v>1044</v>
      </c>
      <c r="F77" s="320" t="s">
        <v>280</v>
      </c>
      <c r="G77" s="273" t="s">
        <v>10</v>
      </c>
      <c r="H77" s="244">
        <v>24000</v>
      </c>
      <c r="I77" s="265">
        <f t="shared" si="3"/>
        <v>5.8536585365853657</v>
      </c>
      <c r="J77" s="87"/>
      <c r="K77" s="90">
        <f t="shared" si="2"/>
        <v>0</v>
      </c>
      <c r="M77" s="80"/>
    </row>
    <row r="78" spans="1:13">
      <c r="A78" s="215" t="s">
        <v>1227</v>
      </c>
      <c r="B78" s="108" t="s">
        <v>1228</v>
      </c>
      <c r="C78" s="102" t="s">
        <v>1</v>
      </c>
      <c r="D78" s="87" t="s">
        <v>33</v>
      </c>
      <c r="E78" s="87" t="s">
        <v>109</v>
      </c>
      <c r="F78" s="60" t="s">
        <v>1686</v>
      </c>
      <c r="G78" s="274" t="s">
        <v>10</v>
      </c>
      <c r="H78" s="247">
        <v>24000</v>
      </c>
      <c r="I78" s="265">
        <f t="shared" ref="I78:I82" si="4">(H78/4100)</f>
        <v>5.8536585365853657</v>
      </c>
      <c r="J78" s="87"/>
      <c r="K78" s="90">
        <f t="shared" si="2"/>
        <v>0</v>
      </c>
      <c r="M78" s="80"/>
    </row>
    <row r="79" spans="1:13">
      <c r="A79" s="215" t="s">
        <v>138</v>
      </c>
      <c r="B79" s="156" t="s">
        <v>312</v>
      </c>
      <c r="C79" s="102" t="s">
        <v>108</v>
      </c>
      <c r="D79" s="237" t="s">
        <v>31</v>
      </c>
      <c r="E79" s="87" t="s">
        <v>49</v>
      </c>
      <c r="F79" s="99" t="s">
        <v>1920</v>
      </c>
      <c r="G79" s="279" t="s">
        <v>10</v>
      </c>
      <c r="H79" s="244">
        <v>34000</v>
      </c>
      <c r="I79" s="265">
        <f t="shared" si="4"/>
        <v>8.2926829268292686</v>
      </c>
      <c r="J79" s="87"/>
      <c r="K79" s="90">
        <f t="shared" si="2"/>
        <v>0</v>
      </c>
      <c r="M79" s="80"/>
    </row>
    <row r="80" spans="1:13" ht="12" customHeight="1">
      <c r="A80" s="217" t="s">
        <v>217</v>
      </c>
      <c r="B80" s="156" t="s">
        <v>218</v>
      </c>
      <c r="C80" s="157" t="s">
        <v>1</v>
      </c>
      <c r="D80" s="237" t="s">
        <v>57</v>
      </c>
      <c r="E80" s="237" t="s">
        <v>75</v>
      </c>
      <c r="F80" s="60" t="s">
        <v>219</v>
      </c>
      <c r="G80" s="279" t="s">
        <v>10</v>
      </c>
      <c r="H80" s="244">
        <v>24000</v>
      </c>
      <c r="I80" s="265">
        <f t="shared" si="4"/>
        <v>5.8536585365853657</v>
      </c>
      <c r="J80" s="87"/>
      <c r="K80" s="90">
        <f t="shared" si="2"/>
        <v>0</v>
      </c>
      <c r="M80" s="80"/>
    </row>
    <row r="81" spans="1:13" ht="12" customHeight="1">
      <c r="A81" s="217" t="s">
        <v>217</v>
      </c>
      <c r="B81" s="156" t="s">
        <v>1917</v>
      </c>
      <c r="C81" s="157" t="s">
        <v>1</v>
      </c>
      <c r="D81" s="237" t="s">
        <v>57</v>
      </c>
      <c r="E81" s="87" t="s">
        <v>75</v>
      </c>
      <c r="F81" s="60" t="s">
        <v>1918</v>
      </c>
      <c r="G81" s="279" t="s">
        <v>10</v>
      </c>
      <c r="H81" s="244">
        <v>24000</v>
      </c>
      <c r="I81" s="265">
        <f t="shared" si="4"/>
        <v>5.8536585365853657</v>
      </c>
      <c r="J81" s="87"/>
      <c r="K81" s="90">
        <f t="shared" si="2"/>
        <v>0</v>
      </c>
      <c r="M81" s="80"/>
    </row>
    <row r="82" spans="1:13">
      <c r="A82" s="216" t="s">
        <v>172</v>
      </c>
      <c r="B82" s="101" t="s">
        <v>173</v>
      </c>
      <c r="C82" s="102" t="s">
        <v>1</v>
      </c>
      <c r="D82" s="87" t="s">
        <v>11</v>
      </c>
      <c r="E82" s="87" t="s">
        <v>49</v>
      </c>
      <c r="F82" s="60" t="s">
        <v>174</v>
      </c>
      <c r="G82" s="273" t="s">
        <v>10</v>
      </c>
      <c r="H82" s="243">
        <v>28000</v>
      </c>
      <c r="I82" s="265">
        <f t="shared" si="4"/>
        <v>6.8292682926829267</v>
      </c>
      <c r="J82" s="87"/>
      <c r="K82" s="90">
        <f t="shared" si="2"/>
        <v>0</v>
      </c>
      <c r="M82" s="80"/>
    </row>
    <row r="83" spans="1:13">
      <c r="A83" s="217"/>
      <c r="B83" s="156"/>
      <c r="C83" s="157"/>
      <c r="D83" s="237"/>
      <c r="E83" s="87"/>
      <c r="F83" s="99"/>
      <c r="G83" s="279"/>
      <c r="H83" s="243"/>
      <c r="I83" s="265"/>
      <c r="J83" s="87"/>
      <c r="K83" s="90"/>
    </row>
    <row r="84" spans="1:13">
      <c r="A84" s="214"/>
      <c r="B84" s="156"/>
      <c r="C84" s="157"/>
      <c r="D84" s="264"/>
      <c r="E84" s="87"/>
      <c r="F84" s="99"/>
      <c r="G84" s="279"/>
      <c r="H84" s="243"/>
      <c r="I84" s="265"/>
      <c r="J84" s="87"/>
      <c r="K84" s="90"/>
    </row>
    <row r="85" spans="1:13">
      <c r="A85" s="214" t="s">
        <v>577</v>
      </c>
      <c r="B85" s="137" t="s">
        <v>578</v>
      </c>
      <c r="C85" s="102" t="s">
        <v>579</v>
      </c>
      <c r="D85" s="87" t="s">
        <v>11</v>
      </c>
      <c r="E85" s="87" t="s">
        <v>67</v>
      </c>
      <c r="F85" s="60" t="s">
        <v>580</v>
      </c>
      <c r="G85" s="89" t="s">
        <v>10</v>
      </c>
      <c r="H85" s="247">
        <v>69000</v>
      </c>
      <c r="I85" s="265">
        <f t="shared" ref="I85" si="5">(H85/4100)</f>
        <v>16.829268292682926</v>
      </c>
      <c r="J85" s="87"/>
      <c r="K85" s="90">
        <f t="shared" si="2"/>
        <v>0</v>
      </c>
      <c r="M85" s="80"/>
    </row>
    <row r="86" spans="1:13">
      <c r="A86" s="214" t="s">
        <v>482</v>
      </c>
      <c r="B86" s="101" t="s">
        <v>131</v>
      </c>
      <c r="C86" s="102" t="s">
        <v>477</v>
      </c>
      <c r="D86" s="237" t="s">
        <v>58</v>
      </c>
      <c r="E86" s="87" t="s">
        <v>67</v>
      </c>
      <c r="F86" s="60" t="s">
        <v>132</v>
      </c>
      <c r="G86" s="274" t="s">
        <v>10</v>
      </c>
      <c r="H86" s="245">
        <v>68000</v>
      </c>
      <c r="I86" s="265">
        <f t="shared" ref="I86" si="6">(H86/4100)</f>
        <v>16.585365853658537</v>
      </c>
      <c r="J86" s="87"/>
      <c r="K86" s="90">
        <f t="shared" si="2"/>
        <v>0</v>
      </c>
    </row>
    <row r="87" spans="1:13" ht="14" thickBot="1">
      <c r="A87" s="387"/>
      <c r="B87" s="324"/>
      <c r="C87" s="53"/>
      <c r="D87" s="106"/>
      <c r="E87" s="106"/>
      <c r="F87" s="325"/>
      <c r="G87" s="326"/>
      <c r="H87" s="269"/>
      <c r="I87" s="327"/>
      <c r="J87" s="106"/>
      <c r="K87" s="126"/>
    </row>
    <row r="88" spans="1:13" ht="14" thickBot="1">
      <c r="K88" s="364">
        <f>SUM(K19:K87)</f>
        <v>0</v>
      </c>
    </row>
    <row r="90" spans="1:13" ht="14" thickBot="1"/>
    <row r="91" spans="1:13" ht="17" thickBot="1">
      <c r="A91" s="448" t="s">
        <v>3127</v>
      </c>
      <c r="C91"/>
      <c r="D91"/>
      <c r="E91"/>
      <c r="F91"/>
      <c r="G91"/>
    </row>
    <row r="92" spans="1:13" ht="26" customHeight="1" thickBot="1">
      <c r="A92" s="160" t="s">
        <v>14</v>
      </c>
      <c r="B92" s="154" t="s">
        <v>15</v>
      </c>
      <c r="C92" s="161" t="s">
        <v>16</v>
      </c>
      <c r="D92" s="72" t="s">
        <v>17</v>
      </c>
      <c r="E92" s="73" t="s">
        <v>18</v>
      </c>
      <c r="F92" s="72" t="s">
        <v>598</v>
      </c>
      <c r="G92" s="305" t="s">
        <v>9</v>
      </c>
      <c r="H92" s="166" t="s">
        <v>51</v>
      </c>
      <c r="I92" s="167" t="s">
        <v>52</v>
      </c>
      <c r="J92" s="168" t="s">
        <v>82</v>
      </c>
      <c r="K92" s="169" t="s">
        <v>83</v>
      </c>
    </row>
    <row r="93" spans="1:13">
      <c r="A93" s="215" t="s">
        <v>433</v>
      </c>
      <c r="B93" s="156" t="s">
        <v>434</v>
      </c>
      <c r="C93" s="157" t="s">
        <v>95</v>
      </c>
      <c r="D93" s="237" t="s">
        <v>253</v>
      </c>
      <c r="E93" s="87" t="s">
        <v>1052</v>
      </c>
      <c r="F93" s="99" t="s">
        <v>437</v>
      </c>
      <c r="G93" s="279" t="s">
        <v>10</v>
      </c>
      <c r="H93" s="244">
        <v>32000</v>
      </c>
      <c r="I93" s="265">
        <f t="shared" ref="I93:I99" si="7">(H93/4100)</f>
        <v>7.8048780487804876</v>
      </c>
      <c r="J93" s="87"/>
      <c r="K93" s="90">
        <f>H93*J93</f>
        <v>0</v>
      </c>
    </row>
    <row r="94" spans="1:13">
      <c r="A94" s="217" t="s">
        <v>377</v>
      </c>
      <c r="B94" s="137" t="s">
        <v>378</v>
      </c>
      <c r="C94" s="102" t="s">
        <v>1</v>
      </c>
      <c r="D94" s="87" t="s">
        <v>11</v>
      </c>
      <c r="E94" s="87" t="s">
        <v>1052</v>
      </c>
      <c r="F94" s="60" t="s">
        <v>206</v>
      </c>
      <c r="G94" s="274" t="s">
        <v>10</v>
      </c>
      <c r="H94" s="244">
        <v>32000</v>
      </c>
      <c r="I94" s="265">
        <f t="shared" si="7"/>
        <v>7.8048780487804876</v>
      </c>
      <c r="J94" s="87"/>
      <c r="K94" s="90">
        <f>H94*J94</f>
        <v>0</v>
      </c>
    </row>
    <row r="95" spans="1:13">
      <c r="A95" s="213" t="s">
        <v>435</v>
      </c>
      <c r="B95" s="101" t="s">
        <v>436</v>
      </c>
      <c r="C95" s="157" t="s">
        <v>95</v>
      </c>
      <c r="D95" s="87" t="s">
        <v>253</v>
      </c>
      <c r="E95" s="87" t="s">
        <v>1052</v>
      </c>
      <c r="F95" s="60" t="s">
        <v>438</v>
      </c>
      <c r="G95" s="273" t="s">
        <v>10</v>
      </c>
      <c r="H95" s="244">
        <v>32000</v>
      </c>
      <c r="I95" s="265">
        <f t="shared" si="7"/>
        <v>7.8048780487804876</v>
      </c>
      <c r="J95" s="87"/>
      <c r="K95" s="90">
        <f t="shared" ref="K95:K99" si="8">H95*J95</f>
        <v>0</v>
      </c>
    </row>
    <row r="96" spans="1:13">
      <c r="A96" s="213" t="s">
        <v>382</v>
      </c>
      <c r="B96" s="62" t="s">
        <v>383</v>
      </c>
      <c r="C96" s="157" t="s">
        <v>199</v>
      </c>
      <c r="D96" s="87" t="s">
        <v>21</v>
      </c>
      <c r="E96" s="87" t="s">
        <v>49</v>
      </c>
      <c r="F96" s="60" t="s">
        <v>49</v>
      </c>
      <c r="G96" s="274" t="s">
        <v>10</v>
      </c>
      <c r="H96" s="244">
        <v>32000</v>
      </c>
      <c r="I96" s="265">
        <f t="shared" si="7"/>
        <v>7.8048780487804876</v>
      </c>
      <c r="J96" s="87"/>
      <c r="K96" s="90">
        <f t="shared" si="8"/>
        <v>0</v>
      </c>
    </row>
    <row r="97" spans="1:11">
      <c r="A97" s="217" t="s">
        <v>379</v>
      </c>
      <c r="B97" s="30" t="s">
        <v>380</v>
      </c>
      <c r="C97" s="102" t="s">
        <v>199</v>
      </c>
      <c r="D97" s="87" t="s">
        <v>348</v>
      </c>
      <c r="E97" s="87" t="s">
        <v>49</v>
      </c>
      <c r="F97" s="99" t="s">
        <v>1685</v>
      </c>
      <c r="G97" s="274" t="s">
        <v>10</v>
      </c>
      <c r="H97" s="244">
        <v>22000</v>
      </c>
      <c r="I97" s="265">
        <f t="shared" si="7"/>
        <v>5.3658536585365857</v>
      </c>
      <c r="J97" s="87"/>
      <c r="K97" s="90">
        <f t="shared" si="8"/>
        <v>0</v>
      </c>
    </row>
    <row r="98" spans="1:11">
      <c r="A98" s="217" t="s">
        <v>1980</v>
      </c>
      <c r="B98" s="108" t="s">
        <v>1981</v>
      </c>
      <c r="C98" s="102" t="s">
        <v>95</v>
      </c>
      <c r="D98" s="87" t="s">
        <v>21</v>
      </c>
      <c r="E98" s="87" t="s">
        <v>1515</v>
      </c>
      <c r="F98" s="60" t="s">
        <v>1224</v>
      </c>
      <c r="G98" s="274" t="s">
        <v>10</v>
      </c>
      <c r="H98" s="244">
        <v>35000</v>
      </c>
      <c r="I98" s="265">
        <f t="shared" si="7"/>
        <v>8.536585365853659</v>
      </c>
      <c r="J98" s="87"/>
      <c r="K98" s="90">
        <f t="shared" si="8"/>
        <v>0</v>
      </c>
    </row>
    <row r="99" spans="1:11">
      <c r="A99" s="217" t="s">
        <v>949</v>
      </c>
      <c r="B99" s="135" t="s">
        <v>950</v>
      </c>
      <c r="C99" s="102" t="s">
        <v>199</v>
      </c>
      <c r="D99" s="87" t="s">
        <v>107</v>
      </c>
      <c r="E99" s="87" t="s">
        <v>1457</v>
      </c>
      <c r="F99" s="60" t="s">
        <v>1668</v>
      </c>
      <c r="G99" s="273" t="s">
        <v>10</v>
      </c>
      <c r="H99" s="244">
        <v>30000</v>
      </c>
      <c r="I99" s="265">
        <f t="shared" si="7"/>
        <v>7.3170731707317076</v>
      </c>
      <c r="J99" s="87"/>
      <c r="K99" s="90">
        <f t="shared" si="8"/>
        <v>0</v>
      </c>
    </row>
    <row r="100" spans="1:11" ht="14" thickBot="1">
      <c r="A100" s="333"/>
      <c r="B100" s="123"/>
      <c r="C100" s="124"/>
      <c r="D100" s="106"/>
      <c r="E100" s="106"/>
      <c r="F100" s="106"/>
      <c r="G100" s="106"/>
      <c r="H100" s="334"/>
      <c r="I100" s="327"/>
      <c r="J100" s="327"/>
      <c r="K100" s="449"/>
    </row>
    <row r="101" spans="1:11" ht="14" thickBot="1">
      <c r="D101" s="268"/>
      <c r="E101" s="33"/>
      <c r="F101" s="2"/>
      <c r="H101" s="22"/>
      <c r="I101" s="280"/>
      <c r="J101" s="268"/>
      <c r="K101" s="119">
        <f>SUM(K93:K99)</f>
        <v>0</v>
      </c>
    </row>
    <row r="102" spans="1:11">
      <c r="D102" s="268"/>
      <c r="E102" s="33"/>
      <c r="F102" s="2"/>
      <c r="H102" s="22"/>
      <c r="I102" s="280"/>
      <c r="J102" s="268"/>
    </row>
    <row r="103" spans="1:11" ht="14" thickBot="1"/>
    <row r="104" spans="1:11" ht="14" thickBot="1">
      <c r="J104" s="450" t="s">
        <v>3128</v>
      </c>
      <c r="K104" s="364">
        <f>K88+K101</f>
        <v>0</v>
      </c>
    </row>
  </sheetData>
  <autoFilter ref="A14:K86" xr:uid="{3C75CD74-EB2C-2C48-B06E-7C2DE93B2F4C}"/>
  <sortState xmlns:xlrd2="http://schemas.microsoft.com/office/spreadsheetml/2017/richdata2" ref="A15:K83">
    <sortCondition ref="A15:A83"/>
  </sortState>
  <conditionalFormatting sqref="J15:J17">
    <cfRule type="top10" dxfId="27" priority="17" rank="10"/>
  </conditionalFormatting>
  <conditionalFormatting sqref="J18:J50">
    <cfRule type="top10" dxfId="26" priority="26044" rank="10"/>
  </conditionalFormatting>
  <conditionalFormatting sqref="J53">
    <cfRule type="top10" dxfId="25" priority="11" rank="10"/>
  </conditionalFormatting>
  <conditionalFormatting sqref="J54:J63 J52">
    <cfRule type="top10" dxfId="24" priority="26065" rank="10"/>
  </conditionalFormatting>
  <conditionalFormatting sqref="J65">
    <cfRule type="top10" dxfId="23" priority="10" rank="10"/>
  </conditionalFormatting>
  <conditionalFormatting sqref="J66:J72 J64 J51">
    <cfRule type="top10" dxfId="22" priority="25630" rank="10"/>
  </conditionalFormatting>
  <conditionalFormatting sqref="J73:J75">
    <cfRule type="top10" dxfId="21" priority="26009" rank="10"/>
  </conditionalFormatting>
  <conditionalFormatting sqref="J76:J87">
    <cfRule type="top10" dxfId="20" priority="8" rank="10"/>
  </conditionalFormatting>
  <conditionalFormatting sqref="J93:J99">
    <cfRule type="top10" dxfId="19" priority="2" rank="10"/>
  </conditionalFormatting>
  <conditionalFormatting sqref="K100">
    <cfRule type="top10" dxfId="18" priority="3" rank="10"/>
  </conditionalFormatting>
  <conditionalFormatting sqref="L19:M19">
    <cfRule type="expression" dxfId="17" priority="39" stopIfTrue="1">
      <formula>MOD(ROW(),2)=1</formula>
    </cfRule>
  </conditionalFormatting>
  <conditionalFormatting sqref="M15:M17">
    <cfRule type="expression" dxfId="16" priority="7" stopIfTrue="1">
      <formula>MOD(ROW(),2)=1</formula>
    </cfRule>
  </conditionalFormatting>
  <dataValidations count="1">
    <dataValidation type="list" allowBlank="1" showInputMessage="1" showErrorMessage="1" sqref="B20 B44 A42:B42 E62 A52 A77:B77 A82:B82 A62:B64 D14 F14 B30:B31 B33 B59:B60 B85 B36:B37 A48 B23 A17 A19:B19 A98:B98 A96 A95:B95" xr:uid="{5D26E608-EDAD-DC4C-AD89-1EF96099FAEF}">
      <formula1>StatusTypes</formula1>
    </dataValidation>
  </dataValidations>
  <hyperlinks>
    <hyperlink ref="B3" r:id="rId1" xr:uid="{F8BCF8F9-914D-D247-8837-0E8E106C153A}"/>
    <hyperlink ref="G15" r:id="rId2" xr:uid="{2E4DF570-9F00-1D45-B233-408CD79AE9A6}"/>
    <hyperlink ref="G18" r:id="rId3" xr:uid="{41466766-5873-8D4A-8940-E64DE1796BB1}"/>
    <hyperlink ref="G19" r:id="rId4" xr:uid="{E4E76960-770E-4C47-B276-0C9FB32FE0C9}"/>
    <hyperlink ref="G20" r:id="rId5" xr:uid="{263E6E25-2F28-1E40-B6B8-1C14195D4304}"/>
    <hyperlink ref="G21" r:id="rId6" xr:uid="{ECF79C20-21F4-0041-AA2C-DE3BD101C266}"/>
    <hyperlink ref="G22" r:id="rId7" xr:uid="{4B7ECEF0-6B74-324A-B988-DE7631A5FAD9}"/>
    <hyperlink ref="G24" r:id="rId8" xr:uid="{BA875A24-B758-5D4E-AE6E-ED1F192A1362}"/>
    <hyperlink ref="G25" r:id="rId9" xr:uid="{E47E426A-CBA5-5440-B551-0AF587C6A9ED}"/>
    <hyperlink ref="G26" r:id="rId10" xr:uid="{2C2CFCB1-548F-EB49-8FB2-01FB7B5124D6}"/>
    <hyperlink ref="G27" r:id="rId11" xr:uid="{6A43E117-D22F-8F44-AF0E-FBD5DEFA8E45}"/>
    <hyperlink ref="G28" r:id="rId12" xr:uid="{E73F77FB-0FE6-0942-9089-FE72FE55579A}"/>
    <hyperlink ref="G30" r:id="rId13" xr:uid="{33033355-F6C9-0F4A-AEB7-9DE199B00C87}"/>
    <hyperlink ref="G31" r:id="rId14" xr:uid="{EE39E78B-2721-9F49-9D74-72AD821CAF14}"/>
    <hyperlink ref="G32" r:id="rId15" xr:uid="{7E640299-D06D-9F46-8C26-5732D6B11C27}"/>
    <hyperlink ref="G33" r:id="rId16" xr:uid="{C153F332-5309-264C-A057-9F703FF1F10F}"/>
    <hyperlink ref="G35" r:id="rId17" xr:uid="{ADC9449A-8193-974A-84EA-91FFCDAFC445}"/>
    <hyperlink ref="G36" r:id="rId18" xr:uid="{F02AC17B-66DC-E94D-84D7-7BA9841B16CD}"/>
    <hyperlink ref="G37" r:id="rId19" xr:uid="{2A4E1185-9A0F-5549-BB2B-D3E73C8E9731}"/>
    <hyperlink ref="G39" r:id="rId20" xr:uid="{1F481A64-EFD2-2A4C-84B2-CD582C4651A9}"/>
    <hyperlink ref="G40" r:id="rId21" xr:uid="{FBF127EF-A5FC-A345-9290-8AFAEAA473C6}"/>
    <hyperlink ref="G41" r:id="rId22" xr:uid="{6E34E747-63ED-3044-BD71-A57215DEA780}"/>
    <hyperlink ref="G43" r:id="rId23" xr:uid="{9A160D87-422D-404E-BF27-D149DC6367DA}"/>
    <hyperlink ref="G47" r:id="rId24" xr:uid="{540A4A51-096A-F041-8471-052CCE6540DC}"/>
    <hyperlink ref="G48" r:id="rId25" xr:uid="{DD8FB9FB-6228-4247-A984-85F644BFD9A3}"/>
    <hyperlink ref="G51" r:id="rId26" xr:uid="{429E969D-54A2-7B44-A21B-C33D5FFB9592}"/>
    <hyperlink ref="G52" r:id="rId27" xr:uid="{4B78062B-B700-1C4E-9C46-79774B81A0B5}"/>
    <hyperlink ref="G54" r:id="rId28" xr:uid="{A33E5A3F-4E20-1749-A8F5-9B017EE442C2}"/>
    <hyperlink ref="G53" r:id="rId29" xr:uid="{85AFA194-E75C-A346-98E2-3112B82375D8}"/>
    <hyperlink ref="G55" r:id="rId30" xr:uid="{A6B9A903-D9C9-3C43-89C4-D399874F37C0}"/>
    <hyperlink ref="G56" r:id="rId31" xr:uid="{0936EEEF-C175-564C-96F2-9280A02FEC0D}"/>
    <hyperlink ref="G57" r:id="rId32" xr:uid="{B58CF983-A76C-694B-AF07-566CF8C1D7B2}"/>
    <hyperlink ref="G60" r:id="rId33" xr:uid="{DD820B76-DE16-6041-B79D-598EC902D5B4}"/>
    <hyperlink ref="G58" r:id="rId34" xr:uid="{B33005AF-7825-CE4D-A347-AE6C1A78F09A}"/>
    <hyperlink ref="G61" r:id="rId35" xr:uid="{3F886B68-1721-E04F-B211-9C46B134E3E9}"/>
    <hyperlink ref="G62" r:id="rId36" xr:uid="{63155872-CDC8-8949-A269-5A6AE53F9FCA}"/>
    <hyperlink ref="G64" r:id="rId37" xr:uid="{8E8056E2-153A-1B4B-920E-B2E0DFBC20E6}"/>
    <hyperlink ref="G65" r:id="rId38" xr:uid="{9A3F53A6-C35A-5849-A579-3123C89C3F64}"/>
    <hyperlink ref="G66" r:id="rId39" xr:uid="{6A084DA7-F4F5-8E43-86C3-D9D97279F365}"/>
    <hyperlink ref="G67" r:id="rId40" xr:uid="{783EA27F-44EA-CA46-96A6-41E3BEC5174E}"/>
    <hyperlink ref="G68" r:id="rId41" xr:uid="{5DD97661-142D-304D-B1E5-B925B4FB537C}"/>
    <hyperlink ref="G69" r:id="rId42" xr:uid="{000B22B3-4730-9A45-8FAF-588F06768D10}"/>
    <hyperlink ref="G70" r:id="rId43" xr:uid="{D4CB9527-0BE5-DE4B-9497-B5C361547838}"/>
    <hyperlink ref="G72" r:id="rId44" xr:uid="{244D44D9-2F5D-B84A-A8AD-E72835FE0424}"/>
    <hyperlink ref="G73" r:id="rId45" xr:uid="{2010167E-3D5A-4042-8B58-8CFFEEA403DA}"/>
    <hyperlink ref="G74" r:id="rId46" xr:uid="{C6BE32C6-7D31-0148-AE0C-81063596347F}"/>
    <hyperlink ref="G75" r:id="rId47" xr:uid="{07937961-BFF6-174B-9969-10D09FCF6FF1}"/>
    <hyperlink ref="G76" r:id="rId48" xr:uid="{586E575A-EFA4-DA4F-86C1-FBABD4DB0825}"/>
    <hyperlink ref="G77" r:id="rId49" xr:uid="{34D4C753-8C37-C143-9360-FAD169E3DD1E}"/>
    <hyperlink ref="G79" r:id="rId50" xr:uid="{3321A552-ED1A-634A-9B97-24CD78F14FB8}"/>
    <hyperlink ref="G78" r:id="rId51" xr:uid="{B16853A2-E284-9C4A-B694-E37BECB1E8B8}"/>
    <hyperlink ref="G80" r:id="rId52" xr:uid="{FBBEFA8B-A834-8546-9E6B-468A522610DC}"/>
    <hyperlink ref="G81" r:id="rId53" xr:uid="{F5E65BF7-11FC-2643-A35F-D172CC6F22EF}"/>
    <hyperlink ref="G82" r:id="rId54" xr:uid="{1B87FC9C-C612-B543-B6EC-13F3DE0DEA91}"/>
    <hyperlink ref="G86" r:id="rId55" xr:uid="{7664F5CF-93BA-B643-AD28-ADAC33CEC656}"/>
    <hyperlink ref="G59" r:id="rId56" xr:uid="{F5738A35-BE69-5647-AA37-0E690BBE3866}"/>
    <hyperlink ref="G34" r:id="rId57" xr:uid="{4CF3C4E0-4341-1A4C-BE50-C3CC741270B9}"/>
    <hyperlink ref="G42" r:id="rId58" xr:uid="{4A2A6C5D-47CF-EE47-B44B-0FA439C8D80F}"/>
    <hyperlink ref="G50" r:id="rId59" xr:uid="{62EC4E91-CE86-8849-8095-38ECE4104719}"/>
    <hyperlink ref="G71" r:id="rId60" xr:uid="{FE572901-E902-C841-92BD-F4CC6C53C660}"/>
    <hyperlink ref="G85" r:id="rId61" xr:uid="{125562AC-40FB-5C4B-BA02-F995FC541D40}"/>
    <hyperlink ref="F9" r:id="rId62" xr:uid="{5C2323AE-E1A0-9C4D-9F3D-37BD439F9705}"/>
    <hyperlink ref="G38" r:id="rId63" xr:uid="{9EFA1B21-C223-DD47-9191-859A5F59FB37}"/>
    <hyperlink ref="G63" r:id="rId64" xr:uid="{F2C87667-30AB-1F4A-895F-EBC191350DBF}"/>
    <hyperlink ref="G44" r:id="rId65" xr:uid="{7323D3F8-8754-A048-9564-7ED0E01E2BBC}"/>
    <hyperlink ref="G45" r:id="rId66" xr:uid="{2AEFEAF0-9284-DA4D-B022-AB4E26B46C1C}"/>
    <hyperlink ref="G29" r:id="rId67" xr:uid="{265E633B-BEA0-2A4C-B94A-7B88458BDC81}"/>
    <hyperlink ref="G49" r:id="rId68" xr:uid="{5F2D045B-2BF9-0340-90A5-FB6FCA34B7C6}"/>
    <hyperlink ref="G23" r:id="rId69" xr:uid="{CF95961D-0C8F-1F40-9C58-3DD2B782D0B6}"/>
    <hyperlink ref="G16" r:id="rId70" xr:uid="{78DCF9A5-A5F8-8B49-8A47-45CF27159A86}"/>
    <hyperlink ref="G17" r:id="rId71" xr:uid="{322A93F6-E622-5A46-9B43-7E4590C963D4}"/>
    <hyperlink ref="G93" r:id="rId72" xr:uid="{CCD030F2-C7C1-4146-9CE2-C5EF448A9A3E}"/>
    <hyperlink ref="G94" r:id="rId73" xr:uid="{272B6C72-C156-234C-BDB6-2445537E16C8}"/>
    <hyperlink ref="G95" r:id="rId74" xr:uid="{E95473BD-CDDC-4840-8C82-7B40FC79CB1D}"/>
    <hyperlink ref="G96" r:id="rId75" xr:uid="{9E809464-C0A8-ED48-8404-D64EE4D8CEF3}"/>
    <hyperlink ref="G97" r:id="rId76" xr:uid="{502EE51C-16B3-B74C-96B6-C789918D8257}"/>
    <hyperlink ref="G98" r:id="rId77" xr:uid="{D738929E-7362-D747-8CA2-AF8720DAFEAF}"/>
    <hyperlink ref="G99" r:id="rId78" xr:uid="{CB2BE8C6-5CB1-8F44-B0B3-97E0241A81F9}"/>
    <hyperlink ref="G46" r:id="rId79" xr:uid="{C7FC4720-916A-B247-8076-FB3060448878}"/>
  </hyperlinks>
  <printOptions horizontalCentered="1"/>
  <pageMargins left="0.25" right="0.25" top="0.75" bottom="0.75" header="0.3" footer="0.3"/>
  <pageSetup scale="41" orientation="portrait"/>
  <headerFooter alignWithMargins="0"/>
  <drawing r:id="rId80"/>
  <legacyDrawing r:id="rId8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8"/>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51" t="s">
        <v>87</v>
      </c>
      <c r="C2" s="26"/>
      <c r="D2" s="27"/>
      <c r="E2" s="25"/>
      <c r="F2" s="25"/>
      <c r="I2" s="21"/>
      <c r="J2" s="27"/>
      <c r="K2" s="25"/>
      <c r="Q2" s="3"/>
    </row>
    <row r="3" spans="1:17">
      <c r="B3" s="35"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42"/>
      <c r="B7" s="86"/>
      <c r="E7" s="15"/>
      <c r="F7" s="15"/>
      <c r="G7" s="19"/>
      <c r="Q7" s="3"/>
    </row>
    <row r="8" spans="1:17">
      <c r="A8" s="42"/>
      <c r="B8" s="186" t="s">
        <v>1136</v>
      </c>
      <c r="E8" s="15"/>
      <c r="F8" s="15"/>
      <c r="G8" s="19"/>
      <c r="Q8" s="3"/>
    </row>
    <row r="9" spans="1:17" ht="31" customHeight="1">
      <c r="B9" s="93" t="s">
        <v>685</v>
      </c>
      <c r="E9" s="15"/>
      <c r="F9" s="15"/>
      <c r="G9" s="19"/>
      <c r="Q9" s="3"/>
    </row>
    <row r="10" spans="1:17" ht="20" customHeight="1" thickBot="1">
      <c r="A10" s="23"/>
      <c r="B10" s="5"/>
      <c r="C10" s="6"/>
      <c r="D10" s="6"/>
      <c r="E10" s="6"/>
      <c r="F10" s="6"/>
      <c r="G10" s="6"/>
      <c r="Q10" s="3"/>
    </row>
    <row r="11" spans="1:17" s="4" customFormat="1" ht="25" customHeight="1" thickBot="1">
      <c r="A11" s="54" t="s">
        <v>14</v>
      </c>
      <c r="B11" s="55" t="s">
        <v>19</v>
      </c>
      <c r="C11" s="56" t="s">
        <v>1029</v>
      </c>
      <c r="D11" s="56" t="s">
        <v>43</v>
      </c>
      <c r="E11" s="56" t="s">
        <v>45</v>
      </c>
      <c r="F11" s="56" t="s">
        <v>44</v>
      </c>
      <c r="G11" s="110" t="s">
        <v>20</v>
      </c>
      <c r="H11" s="57" t="s">
        <v>82</v>
      </c>
      <c r="I11" s="58" t="s">
        <v>83</v>
      </c>
      <c r="Q11" s="3"/>
    </row>
    <row r="12" spans="1:17" s="3" customFormat="1" ht="13">
      <c r="A12" s="350" t="s">
        <v>1177</v>
      </c>
      <c r="B12" s="153" t="s">
        <v>2309</v>
      </c>
      <c r="C12" s="176">
        <v>3</v>
      </c>
      <c r="D12" s="176">
        <v>1</v>
      </c>
      <c r="E12" s="176">
        <v>0</v>
      </c>
      <c r="F12" s="176">
        <v>0</v>
      </c>
      <c r="G12" s="50">
        <v>34000</v>
      </c>
      <c r="H12" s="45"/>
      <c r="I12" s="46">
        <f t="shared" ref="I12:I18" si="0">G12*H12</f>
        <v>0</v>
      </c>
    </row>
    <row r="13" spans="1:17" s="3" customFormat="1" ht="13">
      <c r="A13" s="210" t="s">
        <v>1412</v>
      </c>
      <c r="B13" s="101" t="s">
        <v>2308</v>
      </c>
      <c r="C13" s="16">
        <v>2</v>
      </c>
      <c r="D13" s="16">
        <v>0</v>
      </c>
      <c r="E13" s="16">
        <v>0</v>
      </c>
      <c r="F13" s="16">
        <v>6</v>
      </c>
      <c r="G13" s="29">
        <v>38000</v>
      </c>
      <c r="H13" s="18"/>
      <c r="I13" s="47">
        <f t="shared" si="0"/>
        <v>0</v>
      </c>
    </row>
    <row r="14" spans="1:17" s="3" customFormat="1" ht="13">
      <c r="A14" s="209" t="s">
        <v>2078</v>
      </c>
      <c r="B14" s="101" t="s">
        <v>3045</v>
      </c>
      <c r="C14" s="16">
        <v>0</v>
      </c>
      <c r="D14" s="16">
        <v>0</v>
      </c>
      <c r="E14" s="16">
        <v>1</v>
      </c>
      <c r="F14" s="16">
        <v>0</v>
      </c>
      <c r="G14" s="29">
        <v>55000</v>
      </c>
      <c r="H14" s="18"/>
      <c r="I14" s="47">
        <f t="shared" si="0"/>
        <v>0</v>
      </c>
      <c r="J14" s="77"/>
      <c r="L14" s="77"/>
    </row>
    <row r="15" spans="1:17" s="3" customFormat="1" ht="13">
      <c r="A15" s="210" t="s">
        <v>2839</v>
      </c>
      <c r="B15" s="101" t="s">
        <v>2972</v>
      </c>
      <c r="C15" s="16">
        <v>2</v>
      </c>
      <c r="D15" s="16">
        <v>5</v>
      </c>
      <c r="E15" s="16">
        <v>9</v>
      </c>
      <c r="F15" s="16">
        <v>1</v>
      </c>
      <c r="G15" s="29">
        <v>48000</v>
      </c>
      <c r="H15" s="18"/>
      <c r="I15" s="47">
        <f t="shared" si="0"/>
        <v>0</v>
      </c>
      <c r="J15" s="77"/>
      <c r="K15" s="77"/>
    </row>
    <row r="16" spans="1:17" s="3" customFormat="1" ht="13">
      <c r="A16" s="210" t="s">
        <v>2839</v>
      </c>
      <c r="B16" s="101" t="s">
        <v>3062</v>
      </c>
      <c r="C16" s="16">
        <v>0</v>
      </c>
      <c r="D16" s="16">
        <v>0</v>
      </c>
      <c r="E16" s="16">
        <v>2</v>
      </c>
      <c r="F16" s="16">
        <v>0</v>
      </c>
      <c r="G16" s="29">
        <v>118000</v>
      </c>
      <c r="H16" s="18"/>
      <c r="I16" s="47">
        <f t="shared" si="0"/>
        <v>0</v>
      </c>
      <c r="J16" s="77"/>
      <c r="K16" s="77"/>
    </row>
    <row r="17" spans="1:9" s="3" customFormat="1" ht="13">
      <c r="A17" s="351"/>
      <c r="B17" s="101"/>
      <c r="C17" s="16"/>
      <c r="D17" s="16"/>
      <c r="E17" s="16"/>
      <c r="F17" s="16"/>
      <c r="G17" s="29"/>
      <c r="H17" s="18"/>
      <c r="I17" s="47">
        <f t="shared" si="0"/>
        <v>0</v>
      </c>
    </row>
    <row r="18" spans="1:9" s="3" customFormat="1" ht="14" thickBot="1">
      <c r="A18" s="211"/>
      <c r="B18" s="212"/>
      <c r="C18" s="53"/>
      <c r="D18" s="53"/>
      <c r="E18" s="53"/>
      <c r="F18" s="53"/>
      <c r="G18" s="69"/>
      <c r="H18" s="48"/>
      <c r="I18" s="49">
        <f t="shared" si="0"/>
        <v>0</v>
      </c>
    </row>
    <row r="19" spans="1:9" s="3" customFormat="1" ht="14" thickBot="1">
      <c r="A19" s="22"/>
      <c r="B19"/>
      <c r="C19" s="2"/>
      <c r="D19" s="2"/>
      <c r="E19" s="2"/>
      <c r="F19" s="2"/>
      <c r="G19" s="2"/>
      <c r="H19"/>
      <c r="I19" s="138">
        <f>SUM(I12:I18)</f>
        <v>0</v>
      </c>
    </row>
    <row r="20" spans="1:9" s="3" customFormat="1" ht="13">
      <c r="A20" s="22"/>
      <c r="B20"/>
      <c r="C20" s="2"/>
      <c r="D20" s="2"/>
      <c r="E20" s="2"/>
      <c r="F20" s="2"/>
      <c r="G20" s="2"/>
      <c r="H20" s="2"/>
      <c r="I20" s="2"/>
    </row>
    <row r="21" spans="1:9" s="3" customFormat="1" ht="13">
      <c r="A21" s="22"/>
      <c r="B21" s="105" t="s">
        <v>2272</v>
      </c>
      <c r="C21" s="2"/>
      <c r="D21" s="33"/>
      <c r="E21" s="2"/>
      <c r="F21" s="2"/>
      <c r="G21" s="2"/>
      <c r="H21" s="2"/>
      <c r="I21" s="2"/>
    </row>
    <row r="22" spans="1:9" s="3" customFormat="1" ht="14" thickBot="1">
      <c r="A22" s="22"/>
      <c r="B22" s="105" t="s">
        <v>686</v>
      </c>
      <c r="C22" s="22"/>
      <c r="D22" s="33"/>
      <c r="E22" s="2"/>
      <c r="F22" s="2"/>
      <c r="G22" s="2"/>
      <c r="H22" s="2"/>
      <c r="I22" s="2"/>
    </row>
    <row r="23" spans="1:9" s="3" customFormat="1" ht="13" customHeight="1" thickBot="1">
      <c r="A23" s="22"/>
      <c r="B23" s="35" t="s">
        <v>85</v>
      </c>
      <c r="C23" s="2"/>
      <c r="D23" s="2"/>
      <c r="E23" s="2"/>
      <c r="F23" s="2"/>
      <c r="G23" s="2"/>
      <c r="H23" s="226" t="s">
        <v>84</v>
      </c>
      <c r="I23" s="227">
        <f>I19+E49+E70+E81+E95+E105</f>
        <v>0</v>
      </c>
    </row>
    <row r="24" spans="1:9" s="3" customFormat="1" ht="16" customHeight="1">
      <c r="A24" s="22"/>
      <c r="B24" s="93"/>
      <c r="C24" s="2"/>
      <c r="D24" s="2"/>
      <c r="E24" s="2"/>
      <c r="F24" s="2"/>
      <c r="G24" s="2"/>
      <c r="H24" s="11"/>
      <c r="I24"/>
    </row>
    <row r="25" spans="1:9" s="3" customFormat="1" ht="19" customHeight="1">
      <c r="A25" s="22"/>
      <c r="B25" s="186"/>
      <c r="C25" s="117"/>
      <c r="D25" s="2"/>
      <c r="E25" s="2"/>
      <c r="F25" s="2"/>
      <c r="G25" s="2"/>
      <c r="H25" s="11"/>
      <c r="I25"/>
    </row>
    <row r="26" spans="1:9" s="3" customFormat="1" ht="19" customHeight="1">
      <c r="A26" s="22"/>
      <c r="B26" s="186" t="s">
        <v>1136</v>
      </c>
      <c r="C26" s="117"/>
      <c r="D26" s="2"/>
      <c r="E26" s="2"/>
      <c r="F26" s="2"/>
      <c r="G26" s="2"/>
      <c r="H26" s="11"/>
      <c r="I26"/>
    </row>
    <row r="27" spans="1:9" s="3" customFormat="1" ht="13">
      <c r="A27" s="22"/>
      <c r="B27"/>
      <c r="C27"/>
      <c r="D27"/>
      <c r="E27" s="2"/>
      <c r="F27" s="2"/>
    </row>
    <row r="28" spans="1:9" s="3" customFormat="1" ht="17" thickBot="1">
      <c r="A28" s="22"/>
      <c r="B28" s="93" t="s">
        <v>3149</v>
      </c>
      <c r="C28"/>
      <c r="D28"/>
      <c r="E28" s="2"/>
      <c r="F28" s="2"/>
    </row>
    <row r="29" spans="1:9" s="3" customFormat="1" ht="15">
      <c r="A29" s="54" t="s">
        <v>14</v>
      </c>
      <c r="B29" s="56" t="s">
        <v>189</v>
      </c>
      <c r="C29" s="55" t="s">
        <v>20</v>
      </c>
      <c r="D29" s="57" t="s">
        <v>82</v>
      </c>
      <c r="E29" s="94" t="s">
        <v>83</v>
      </c>
      <c r="F29" s="2"/>
    </row>
    <row r="30" spans="1:9" s="3" customFormat="1" ht="13">
      <c r="A30" s="217" t="s">
        <v>2047</v>
      </c>
      <c r="B30" s="108" t="s">
        <v>3186</v>
      </c>
      <c r="C30" s="456">
        <v>49000</v>
      </c>
      <c r="D30" s="16"/>
      <c r="E30" s="174">
        <f>C30*D30</f>
        <v>0</v>
      </c>
      <c r="F30" s="2"/>
    </row>
    <row r="31" spans="1:9" s="3" customFormat="1" ht="13">
      <c r="A31" s="217" t="s">
        <v>2047</v>
      </c>
      <c r="B31" s="108" t="s">
        <v>3190</v>
      </c>
      <c r="C31" s="456">
        <v>44000</v>
      </c>
      <c r="D31" s="102"/>
      <c r="E31" s="174">
        <f>C31*D31</f>
        <v>0</v>
      </c>
      <c r="F31" s="2"/>
    </row>
    <row r="32" spans="1:9" s="3" customFormat="1" ht="13">
      <c r="A32" s="217" t="s">
        <v>2047</v>
      </c>
      <c r="B32" s="108" t="s">
        <v>3189</v>
      </c>
      <c r="C32" s="456">
        <v>49000</v>
      </c>
      <c r="D32" s="16"/>
      <c r="E32" s="174">
        <f t="shared" ref="E32:E46" si="1">C32*D32</f>
        <v>0</v>
      </c>
      <c r="F32" s="2"/>
    </row>
    <row r="33" spans="1:6" s="3" customFormat="1" ht="13">
      <c r="A33" s="217" t="s">
        <v>2047</v>
      </c>
      <c r="B33" s="101" t="s">
        <v>3187</v>
      </c>
      <c r="C33" s="456">
        <v>42000</v>
      </c>
      <c r="D33" s="16"/>
      <c r="E33" s="174">
        <f t="shared" si="1"/>
        <v>0</v>
      </c>
      <c r="F33" s="2"/>
    </row>
    <row r="34" spans="1:6" s="3" customFormat="1" ht="13">
      <c r="A34" s="214" t="s">
        <v>2748</v>
      </c>
      <c r="B34" s="108" t="s">
        <v>3182</v>
      </c>
      <c r="C34" s="456">
        <v>26000</v>
      </c>
      <c r="D34" s="16"/>
      <c r="E34" s="174">
        <f t="shared" si="1"/>
        <v>0</v>
      </c>
      <c r="F34" s="2"/>
    </row>
    <row r="35" spans="1:6" s="3" customFormat="1" ht="13">
      <c r="A35" s="215" t="s">
        <v>3156</v>
      </c>
      <c r="B35" s="103" t="s">
        <v>3176</v>
      </c>
      <c r="C35" s="457">
        <v>9000</v>
      </c>
      <c r="D35" s="16"/>
      <c r="E35" s="174">
        <f t="shared" si="1"/>
        <v>0</v>
      </c>
      <c r="F35" s="2"/>
    </row>
    <row r="36" spans="1:6" s="3" customFormat="1" ht="13">
      <c r="A36" s="217" t="s">
        <v>47</v>
      </c>
      <c r="B36" s="101" t="s">
        <v>2487</v>
      </c>
      <c r="C36" s="456">
        <v>12000</v>
      </c>
      <c r="D36" s="16"/>
      <c r="E36" s="174">
        <f t="shared" si="1"/>
        <v>0</v>
      </c>
      <c r="F36" s="2"/>
    </row>
    <row r="37" spans="1:6" s="3" customFormat="1" ht="13">
      <c r="A37" s="214" t="s">
        <v>3157</v>
      </c>
      <c r="B37" s="101" t="s">
        <v>3183</v>
      </c>
      <c r="C37" s="456">
        <v>24000</v>
      </c>
      <c r="D37" s="16"/>
      <c r="E37" s="174">
        <f t="shared" si="1"/>
        <v>0</v>
      </c>
      <c r="F37" s="2"/>
    </row>
    <row r="38" spans="1:6" s="3" customFormat="1" ht="13">
      <c r="A38" s="214" t="s">
        <v>2626</v>
      </c>
      <c r="B38" s="101" t="s">
        <v>3181</v>
      </c>
      <c r="C38" s="456">
        <v>34000</v>
      </c>
      <c r="D38" s="16"/>
      <c r="E38" s="174">
        <f t="shared" si="1"/>
        <v>0</v>
      </c>
      <c r="F38" s="2"/>
    </row>
    <row r="39" spans="1:6" s="3" customFormat="1" ht="13">
      <c r="A39" s="335" t="s">
        <v>3159</v>
      </c>
      <c r="B39" s="101" t="s">
        <v>2487</v>
      </c>
      <c r="C39" s="457">
        <v>22000</v>
      </c>
      <c r="D39" s="16"/>
      <c r="E39" s="174">
        <f t="shared" si="1"/>
        <v>0</v>
      </c>
      <c r="F39" s="2"/>
    </row>
    <row r="40" spans="1:6" s="3" customFormat="1" ht="13">
      <c r="A40" s="335" t="s">
        <v>3159</v>
      </c>
      <c r="B40" s="103" t="s">
        <v>2488</v>
      </c>
      <c r="C40" s="457">
        <v>22000</v>
      </c>
      <c r="D40" s="16"/>
      <c r="E40" s="174">
        <f t="shared" si="1"/>
        <v>0</v>
      </c>
      <c r="F40" s="2"/>
    </row>
    <row r="41" spans="1:6" s="3" customFormat="1" ht="13">
      <c r="A41" s="215" t="s">
        <v>3160</v>
      </c>
      <c r="B41" s="101" t="s">
        <v>3184</v>
      </c>
      <c r="C41" s="456">
        <v>29000</v>
      </c>
      <c r="D41" s="16"/>
      <c r="E41" s="174">
        <f t="shared" si="1"/>
        <v>0</v>
      </c>
      <c r="F41" s="2"/>
    </row>
    <row r="42" spans="1:6" s="3" customFormat="1" ht="13">
      <c r="A42" s="214" t="s">
        <v>3160</v>
      </c>
      <c r="B42" s="101" t="s">
        <v>3185</v>
      </c>
      <c r="C42" s="456">
        <v>29000</v>
      </c>
      <c r="D42" s="16"/>
      <c r="E42" s="174">
        <f t="shared" si="1"/>
        <v>0</v>
      </c>
      <c r="F42" s="2"/>
    </row>
    <row r="43" spans="1:6" s="3" customFormat="1" ht="13">
      <c r="A43" s="215" t="s">
        <v>1970</v>
      </c>
      <c r="B43" s="101" t="s">
        <v>3179</v>
      </c>
      <c r="C43" s="456">
        <v>34000</v>
      </c>
      <c r="D43" s="16"/>
      <c r="E43" s="174">
        <f t="shared" si="1"/>
        <v>0</v>
      </c>
      <c r="F43" s="2"/>
    </row>
    <row r="44" spans="1:6" s="3" customFormat="1" ht="13">
      <c r="A44" s="214" t="s">
        <v>1970</v>
      </c>
      <c r="B44" s="101" t="s">
        <v>3179</v>
      </c>
      <c r="C44" s="456">
        <v>34000</v>
      </c>
      <c r="D44" s="16"/>
      <c r="E44" s="174">
        <f t="shared" si="1"/>
        <v>0</v>
      </c>
      <c r="F44" s="2"/>
    </row>
    <row r="45" spans="1:6" s="3" customFormat="1" ht="13">
      <c r="A45" s="215" t="s">
        <v>3178</v>
      </c>
      <c r="B45" s="101" t="s">
        <v>3180</v>
      </c>
      <c r="C45" s="456">
        <v>28000</v>
      </c>
      <c r="D45" s="16"/>
      <c r="E45" s="174">
        <f t="shared" si="1"/>
        <v>0</v>
      </c>
      <c r="F45" s="2"/>
    </row>
    <row r="46" spans="1:6" s="3" customFormat="1" ht="13">
      <c r="A46" s="215" t="s">
        <v>2160</v>
      </c>
      <c r="B46" s="101" t="s">
        <v>3177</v>
      </c>
      <c r="C46" s="456">
        <v>34000</v>
      </c>
      <c r="D46" s="16"/>
      <c r="E46" s="174">
        <f t="shared" si="1"/>
        <v>0</v>
      </c>
      <c r="F46" s="2"/>
    </row>
    <row r="47" spans="1:6" s="3" customFormat="1" ht="13">
      <c r="A47" s="215"/>
      <c r="B47" s="101"/>
      <c r="C47" s="456"/>
      <c r="D47" s="16"/>
      <c r="E47" s="453"/>
      <c r="F47" s="2"/>
    </row>
    <row r="48" spans="1:6" s="3" customFormat="1" ht="14" thickBot="1">
      <c r="A48" s="387"/>
      <c r="B48" s="212"/>
      <c r="C48" s="124"/>
      <c r="D48" s="53"/>
      <c r="E48" s="454"/>
      <c r="F48" s="2"/>
    </row>
    <row r="49" spans="1:6" s="3" customFormat="1" ht="14" thickBot="1">
      <c r="A49" s="22"/>
      <c r="B49"/>
      <c r="C49"/>
      <c r="D49"/>
      <c r="E49" s="225">
        <f>SUM(E30:E48)</f>
        <v>0</v>
      </c>
      <c r="F49" s="2"/>
    </row>
    <row r="50" spans="1:6" s="3" customFormat="1" ht="13">
      <c r="A50" s="22"/>
      <c r="B50"/>
      <c r="C50"/>
      <c r="D50"/>
      <c r="E50" s="2"/>
      <c r="F50" s="2"/>
    </row>
    <row r="51" spans="1:6" s="3" customFormat="1" ht="13">
      <c r="A51" s="22"/>
      <c r="B51"/>
      <c r="C51"/>
      <c r="D51"/>
      <c r="E51" s="2"/>
      <c r="F51" s="2"/>
    </row>
    <row r="52" spans="1:6" s="3" customFormat="1" ht="13">
      <c r="A52" s="22"/>
      <c r="B52"/>
      <c r="C52"/>
      <c r="D52"/>
      <c r="E52" s="2"/>
      <c r="F52" s="2"/>
    </row>
    <row r="53" spans="1:6" s="3" customFormat="1" ht="17" thickBot="1">
      <c r="A53" s="22"/>
      <c r="B53" s="93" t="s">
        <v>3161</v>
      </c>
      <c r="C53"/>
      <c r="D53"/>
      <c r="E53" s="2"/>
      <c r="F53" s="2"/>
    </row>
    <row r="54" spans="1:6" s="3" customFormat="1" ht="16" thickBot="1">
      <c r="A54" s="54" t="s">
        <v>14</v>
      </c>
      <c r="B54" s="56" t="s">
        <v>189</v>
      </c>
      <c r="C54" s="55" t="s">
        <v>20</v>
      </c>
      <c r="D54" s="57" t="s">
        <v>82</v>
      </c>
      <c r="E54" s="94" t="s">
        <v>83</v>
      </c>
      <c r="F54" s="2"/>
    </row>
    <row r="55" spans="1:6" s="3" customFormat="1" ht="13">
      <c r="A55" s="215" t="s">
        <v>3162</v>
      </c>
      <c r="B55" s="101" t="s">
        <v>3163</v>
      </c>
      <c r="C55" s="455">
        <v>42000</v>
      </c>
      <c r="D55" s="176"/>
      <c r="E55" s="174">
        <f t="shared" ref="E55:E68" si="2">C55*D55</f>
        <v>0</v>
      </c>
      <c r="F55" s="2"/>
    </row>
    <row r="56" spans="1:6" s="3" customFormat="1" ht="13">
      <c r="A56" s="215" t="s">
        <v>3164</v>
      </c>
      <c r="B56" s="101" t="s">
        <v>3153</v>
      </c>
      <c r="C56" s="456">
        <v>42000</v>
      </c>
      <c r="D56" s="16"/>
      <c r="E56" s="174">
        <f t="shared" si="2"/>
        <v>0</v>
      </c>
      <c r="F56" s="2"/>
    </row>
    <row r="57" spans="1:6" s="3" customFormat="1" ht="13">
      <c r="A57" s="215" t="s">
        <v>3165</v>
      </c>
      <c r="B57" s="101" t="s">
        <v>3166</v>
      </c>
      <c r="C57" s="456">
        <v>48000</v>
      </c>
      <c r="D57" s="16"/>
      <c r="E57" s="174">
        <f t="shared" si="2"/>
        <v>0</v>
      </c>
      <c r="F57" s="2"/>
    </row>
    <row r="58" spans="1:6" s="3" customFormat="1" ht="13">
      <c r="A58" s="215" t="s">
        <v>3167</v>
      </c>
      <c r="B58" s="101" t="s">
        <v>3154</v>
      </c>
      <c r="C58" s="456">
        <v>42000</v>
      </c>
      <c r="D58" s="16"/>
      <c r="E58" s="174">
        <f t="shared" si="2"/>
        <v>0</v>
      </c>
      <c r="F58" s="2"/>
    </row>
    <row r="59" spans="1:6" s="3" customFormat="1" ht="13">
      <c r="A59" s="215" t="s">
        <v>3168</v>
      </c>
      <c r="B59" s="101" t="s">
        <v>3191</v>
      </c>
      <c r="C59" s="456">
        <v>0</v>
      </c>
      <c r="D59" s="16"/>
      <c r="E59" s="174">
        <f t="shared" si="2"/>
        <v>0</v>
      </c>
      <c r="F59" s="2"/>
    </row>
    <row r="60" spans="1:6" s="3" customFormat="1" ht="13">
      <c r="A60" s="215" t="s">
        <v>3169</v>
      </c>
      <c r="B60" s="101" t="s">
        <v>3153</v>
      </c>
      <c r="C60" s="456">
        <v>48000</v>
      </c>
      <c r="D60" s="16"/>
      <c r="E60" s="174">
        <f t="shared" si="2"/>
        <v>0</v>
      </c>
      <c r="F60" s="2"/>
    </row>
    <row r="61" spans="1:6" s="3" customFormat="1" ht="13">
      <c r="A61" s="215" t="s">
        <v>3170</v>
      </c>
      <c r="B61" s="101" t="s">
        <v>3150</v>
      </c>
      <c r="C61" s="456">
        <v>40000</v>
      </c>
      <c r="D61" s="16"/>
      <c r="E61" s="174">
        <f t="shared" si="2"/>
        <v>0</v>
      </c>
      <c r="F61" s="2"/>
    </row>
    <row r="62" spans="1:6" s="3" customFormat="1" ht="13">
      <c r="A62" s="215" t="s">
        <v>242</v>
      </c>
      <c r="B62" s="101" t="s">
        <v>3151</v>
      </c>
      <c r="C62" s="456">
        <v>48000</v>
      </c>
      <c r="D62" s="16"/>
      <c r="E62" s="174">
        <f t="shared" si="2"/>
        <v>0</v>
      </c>
      <c r="F62" s="2"/>
    </row>
    <row r="63" spans="1:6" s="3" customFormat="1" ht="13">
      <c r="A63" s="215" t="s">
        <v>3171</v>
      </c>
      <c r="B63" s="101" t="s">
        <v>3163</v>
      </c>
      <c r="C63" s="456">
        <v>48000</v>
      </c>
      <c r="D63" s="16"/>
      <c r="E63" s="174">
        <f t="shared" si="2"/>
        <v>0</v>
      </c>
      <c r="F63" s="2"/>
    </row>
    <row r="64" spans="1:6" s="3" customFormat="1" ht="13">
      <c r="A64" s="215" t="s">
        <v>3172</v>
      </c>
      <c r="B64" s="101" t="s">
        <v>3166</v>
      </c>
      <c r="C64" s="456">
        <v>12000</v>
      </c>
      <c r="D64" s="16"/>
      <c r="E64" s="174">
        <f t="shared" si="2"/>
        <v>0</v>
      </c>
      <c r="F64" s="2"/>
    </row>
    <row r="65" spans="1:6" s="3" customFormat="1" ht="13">
      <c r="A65" s="215" t="s">
        <v>3160</v>
      </c>
      <c r="B65" s="101" t="s">
        <v>3153</v>
      </c>
      <c r="C65" s="456">
        <v>42000</v>
      </c>
      <c r="D65" s="16"/>
      <c r="E65" s="174">
        <f t="shared" si="2"/>
        <v>0</v>
      </c>
      <c r="F65" s="2"/>
    </row>
    <row r="66" spans="1:6" s="3" customFormat="1" ht="13">
      <c r="A66" s="215" t="s">
        <v>3173</v>
      </c>
      <c r="B66" s="101" t="s">
        <v>3153</v>
      </c>
      <c r="C66" s="456">
        <v>18000</v>
      </c>
      <c r="D66" s="16"/>
      <c r="E66" s="174">
        <f t="shared" si="2"/>
        <v>0</v>
      </c>
      <c r="F66" s="2"/>
    </row>
    <row r="67" spans="1:6" s="3" customFormat="1" ht="13">
      <c r="A67" s="215" t="s">
        <v>3174</v>
      </c>
      <c r="B67" s="101" t="s">
        <v>3152</v>
      </c>
      <c r="C67" s="456">
        <v>42000</v>
      </c>
      <c r="D67" s="16"/>
      <c r="E67" s="174">
        <f t="shared" si="2"/>
        <v>0</v>
      </c>
      <c r="F67" s="2"/>
    </row>
    <row r="68" spans="1:6" s="3" customFormat="1" ht="13">
      <c r="A68" s="215" t="s">
        <v>3175</v>
      </c>
      <c r="B68" s="101" t="s">
        <v>3151</v>
      </c>
      <c r="C68" s="456">
        <v>42000</v>
      </c>
      <c r="D68" s="16"/>
      <c r="E68" s="174">
        <f t="shared" si="2"/>
        <v>0</v>
      </c>
      <c r="F68" s="2"/>
    </row>
    <row r="69" spans="1:6" s="3" customFormat="1" ht="14" thickBot="1">
      <c r="A69" s="387"/>
      <c r="B69" s="212"/>
      <c r="C69" s="124"/>
      <c r="D69" s="53"/>
      <c r="E69" s="454"/>
      <c r="F69" s="2"/>
    </row>
    <row r="70" spans="1:6" s="3" customFormat="1" ht="14" thickBot="1">
      <c r="A70" s="22"/>
      <c r="B70"/>
      <c r="C70"/>
      <c r="D70"/>
      <c r="E70" s="225">
        <f>SUM(E55:E69)</f>
        <v>0</v>
      </c>
      <c r="F70" s="2"/>
    </row>
    <row r="71" spans="1:6" s="3" customFormat="1" ht="13">
      <c r="A71" s="22"/>
      <c r="B71"/>
      <c r="C71"/>
      <c r="D71"/>
      <c r="E71" s="2"/>
      <c r="F71" s="2"/>
    </row>
    <row r="72" spans="1:6" s="3" customFormat="1" ht="13">
      <c r="A72" s="22"/>
      <c r="B72"/>
      <c r="C72"/>
      <c r="D72"/>
      <c r="E72" s="2"/>
      <c r="F72" s="2"/>
    </row>
    <row r="73" spans="1:6" s="3" customFormat="1" ht="17" thickBot="1">
      <c r="A73" s="22"/>
      <c r="B73" s="93" t="s">
        <v>3188</v>
      </c>
      <c r="C73"/>
      <c r="D73"/>
      <c r="E73" s="2"/>
      <c r="F73" s="2"/>
    </row>
    <row r="74" spans="1:6" s="3" customFormat="1" ht="16" thickBot="1">
      <c r="A74" s="54" t="s">
        <v>14</v>
      </c>
      <c r="B74" s="56" t="s">
        <v>189</v>
      </c>
      <c r="C74" s="55" t="s">
        <v>20</v>
      </c>
      <c r="D74" s="57" t="s">
        <v>82</v>
      </c>
      <c r="E74" s="94" t="s">
        <v>83</v>
      </c>
      <c r="F74" s="2"/>
    </row>
    <row r="75" spans="1:6" s="3" customFormat="1" ht="13">
      <c r="A75" s="386" t="s">
        <v>3155</v>
      </c>
      <c r="B75" s="153" t="s">
        <v>3193</v>
      </c>
      <c r="C75" s="455">
        <v>59000</v>
      </c>
      <c r="D75" s="176"/>
      <c r="E75" s="174">
        <f t="shared" ref="E75:E79" si="3">C75*D75</f>
        <v>0</v>
      </c>
      <c r="F75" s="2"/>
    </row>
    <row r="76" spans="1:6" s="3" customFormat="1" ht="13">
      <c r="A76" s="217" t="s">
        <v>3158</v>
      </c>
      <c r="B76" s="108" t="s">
        <v>3195</v>
      </c>
      <c r="C76" s="456">
        <v>62000</v>
      </c>
      <c r="D76" s="16"/>
      <c r="E76" s="174">
        <f t="shared" si="3"/>
        <v>0</v>
      </c>
      <c r="F76" s="2"/>
    </row>
    <row r="77" spans="1:6" s="3" customFormat="1" ht="13">
      <c r="A77" s="215" t="s">
        <v>3192</v>
      </c>
      <c r="B77" s="101" t="s">
        <v>3194</v>
      </c>
      <c r="C77" s="456">
        <v>66000</v>
      </c>
      <c r="D77" s="16"/>
      <c r="E77" s="174">
        <f t="shared" si="3"/>
        <v>0</v>
      </c>
      <c r="F77" s="2"/>
    </row>
    <row r="78" spans="1:6" s="3" customFormat="1" ht="13">
      <c r="A78" s="215"/>
      <c r="B78" s="101"/>
      <c r="C78" s="456"/>
      <c r="D78" s="16"/>
      <c r="E78" s="174">
        <f t="shared" si="3"/>
        <v>0</v>
      </c>
      <c r="F78" s="2"/>
    </row>
    <row r="79" spans="1:6" s="3" customFormat="1" ht="13">
      <c r="A79" s="215"/>
      <c r="B79" s="101"/>
      <c r="C79" s="456"/>
      <c r="D79" s="16"/>
      <c r="E79" s="174">
        <f t="shared" si="3"/>
        <v>0</v>
      </c>
      <c r="F79" s="2"/>
    </row>
    <row r="80" spans="1:6" s="3" customFormat="1" ht="14" thickBot="1">
      <c r="A80" s="387"/>
      <c r="B80" s="212"/>
      <c r="C80" s="124"/>
      <c r="D80" s="53"/>
      <c r="E80" s="454"/>
      <c r="F80" s="2"/>
    </row>
    <row r="81" spans="1:9" s="3" customFormat="1" ht="14" thickBot="1">
      <c r="A81" s="22"/>
      <c r="B81"/>
      <c r="C81"/>
      <c r="D81"/>
      <c r="E81" s="225">
        <f>SUM(E75:E80)</f>
        <v>0</v>
      </c>
      <c r="F81" s="2"/>
    </row>
    <row r="82" spans="1:9" s="3" customFormat="1" ht="13">
      <c r="A82" s="22"/>
      <c r="B82"/>
      <c r="C82"/>
      <c r="D82"/>
      <c r="E82" s="2"/>
      <c r="F82" s="2"/>
    </row>
    <row r="83" spans="1:9" s="3" customFormat="1" ht="13">
      <c r="A83" s="22"/>
      <c r="B83"/>
      <c r="C83"/>
      <c r="D83"/>
      <c r="E83" s="2"/>
      <c r="F83" s="2"/>
    </row>
    <row r="84" spans="1:9" s="3" customFormat="1" ht="14" customHeight="1">
      <c r="A84" s="22"/>
      <c r="B84"/>
      <c r="C84" s="2"/>
      <c r="D84" s="2"/>
      <c r="E84" s="2"/>
      <c r="F84" s="2"/>
      <c r="G84" s="2"/>
      <c r="H84" s="11"/>
      <c r="I84"/>
    </row>
    <row r="85" spans="1:9" s="3" customFormat="1" ht="18" customHeight="1" thickBot="1">
      <c r="A85" s="22"/>
      <c r="B85" s="93" t="s">
        <v>200</v>
      </c>
      <c r="C85" s="2"/>
      <c r="D85" s="2"/>
      <c r="E85" s="2"/>
      <c r="F85" s="2"/>
      <c r="G85" s="2"/>
      <c r="H85" s="11"/>
      <c r="I85"/>
    </row>
    <row r="86" spans="1:9" s="3" customFormat="1" ht="13" customHeight="1">
      <c r="A86" s="54" t="s">
        <v>14</v>
      </c>
      <c r="B86" s="56" t="s">
        <v>190</v>
      </c>
      <c r="C86" s="55" t="s">
        <v>20</v>
      </c>
      <c r="D86" s="57" t="s">
        <v>82</v>
      </c>
      <c r="E86" s="94" t="s">
        <v>83</v>
      </c>
      <c r="F86" s="2"/>
      <c r="G86" s="2"/>
      <c r="H86" s="11"/>
      <c r="I86"/>
    </row>
    <row r="87" spans="1:9" s="3" customFormat="1" ht="14" customHeight="1">
      <c r="A87" s="131" t="s">
        <v>420</v>
      </c>
      <c r="B87" s="9" t="s">
        <v>421</v>
      </c>
      <c r="C87" s="29">
        <v>40000</v>
      </c>
      <c r="D87" s="18"/>
      <c r="E87" s="47">
        <f t="shared" ref="E87:E94" si="4">C87*D87</f>
        <v>0</v>
      </c>
      <c r="F87" s="2"/>
      <c r="G87" s="2"/>
      <c r="H87" s="11"/>
      <c r="I87"/>
    </row>
    <row r="88" spans="1:9" s="3" customFormat="1" ht="14" customHeight="1">
      <c r="A88" s="131" t="s">
        <v>422</v>
      </c>
      <c r="B88" s="9" t="s">
        <v>423</v>
      </c>
      <c r="C88" s="29">
        <v>40000</v>
      </c>
      <c r="D88" s="18"/>
      <c r="E88" s="47">
        <f t="shared" si="4"/>
        <v>0</v>
      </c>
      <c r="F88" s="2"/>
      <c r="G88" s="2"/>
      <c r="H88" s="11"/>
      <c r="I88"/>
    </row>
    <row r="89" spans="1:9" s="3" customFormat="1" ht="14" customHeight="1">
      <c r="A89" s="131" t="s">
        <v>424</v>
      </c>
      <c r="B89" s="9" t="s">
        <v>425</v>
      </c>
      <c r="C89" s="29">
        <v>30000</v>
      </c>
      <c r="D89" s="18"/>
      <c r="E89" s="174">
        <f t="shared" si="4"/>
        <v>0</v>
      </c>
      <c r="F89" s="2"/>
      <c r="G89" s="2"/>
      <c r="H89" s="11"/>
      <c r="I89"/>
    </row>
    <row r="90" spans="1:9" s="3" customFormat="1" ht="14" customHeight="1">
      <c r="A90" s="131" t="s">
        <v>426</v>
      </c>
      <c r="B90" s="9" t="s">
        <v>428</v>
      </c>
      <c r="C90" s="29">
        <v>25000</v>
      </c>
      <c r="D90" s="18"/>
      <c r="E90" s="47">
        <f t="shared" si="4"/>
        <v>0</v>
      </c>
      <c r="F90" s="2"/>
      <c r="G90" s="2"/>
      <c r="H90" s="11"/>
      <c r="I90"/>
    </row>
    <row r="91" spans="1:9" s="3" customFormat="1" ht="13" customHeight="1">
      <c r="A91" s="131" t="s">
        <v>427</v>
      </c>
      <c r="B91" s="9" t="s">
        <v>429</v>
      </c>
      <c r="C91" s="29">
        <v>25000</v>
      </c>
      <c r="D91" s="18"/>
      <c r="E91" s="47">
        <f t="shared" si="4"/>
        <v>0</v>
      </c>
      <c r="F91" s="2"/>
      <c r="G91" s="2"/>
      <c r="H91" s="11"/>
      <c r="I91"/>
    </row>
    <row r="92" spans="1:9" s="3" customFormat="1" ht="13" customHeight="1">
      <c r="A92" s="132" t="s">
        <v>498</v>
      </c>
      <c r="B92" s="9" t="s">
        <v>430</v>
      </c>
      <c r="C92" s="29">
        <v>30000</v>
      </c>
      <c r="D92" s="18"/>
      <c r="E92" s="47">
        <f t="shared" si="4"/>
        <v>0</v>
      </c>
      <c r="F92" s="2"/>
      <c r="G92" s="2"/>
      <c r="H92" s="11"/>
      <c r="I92"/>
    </row>
    <row r="93" spans="1:9" ht="13" customHeight="1">
      <c r="A93" s="132"/>
      <c r="B93" s="9"/>
      <c r="C93" s="29">
        <v>0</v>
      </c>
      <c r="D93" s="18"/>
      <c r="E93" s="47">
        <f t="shared" si="4"/>
        <v>0</v>
      </c>
    </row>
    <row r="94" spans="1:9" ht="13" customHeight="1" thickBot="1">
      <c r="A94" s="51"/>
      <c r="B94" s="52"/>
      <c r="C94" s="69">
        <v>0</v>
      </c>
      <c r="D94" s="48"/>
      <c r="E94" s="49">
        <f t="shared" si="4"/>
        <v>0</v>
      </c>
    </row>
    <row r="95" spans="1:9" ht="13" customHeight="1" thickBot="1">
      <c r="C95"/>
      <c r="E95" s="139">
        <f>SUM(E87:E94)</f>
        <v>0</v>
      </c>
    </row>
    <row r="96" spans="1:9" ht="13" customHeight="1">
      <c r="C96" s="3"/>
    </row>
    <row r="97" spans="1:5" ht="13" customHeight="1">
      <c r="C97" s="3"/>
    </row>
    <row r="98" spans="1:5" ht="13" customHeight="1">
      <c r="B98" s="93" t="s">
        <v>1350</v>
      </c>
    </row>
    <row r="99" spans="1:5" ht="13" customHeight="1" thickBot="1"/>
    <row r="100" spans="1:5" ht="13" customHeight="1">
      <c r="A100" s="54" t="s">
        <v>14</v>
      </c>
      <c r="B100" s="56" t="s">
        <v>190</v>
      </c>
      <c r="C100" s="55" t="s">
        <v>20</v>
      </c>
      <c r="D100" s="57" t="s">
        <v>82</v>
      </c>
      <c r="E100" s="94" t="s">
        <v>83</v>
      </c>
    </row>
    <row r="101" spans="1:5" ht="13" customHeight="1">
      <c r="A101" s="131" t="s">
        <v>2259</v>
      </c>
      <c r="B101" s="9" t="s">
        <v>2922</v>
      </c>
      <c r="C101" s="29">
        <v>89000</v>
      </c>
      <c r="D101" s="18"/>
      <c r="E101" s="174">
        <f t="shared" ref="E101:E104" si="5">C101*D101</f>
        <v>0</v>
      </c>
    </row>
    <row r="102" spans="1:5">
      <c r="A102" s="131"/>
      <c r="B102" s="9"/>
      <c r="C102" s="29"/>
      <c r="D102" s="16"/>
      <c r="E102" s="174">
        <f t="shared" si="5"/>
        <v>0</v>
      </c>
    </row>
    <row r="103" spans="1:5">
      <c r="A103" s="131" t="s">
        <v>1139</v>
      </c>
      <c r="B103" s="9" t="s">
        <v>1351</v>
      </c>
      <c r="C103" s="29">
        <v>39000</v>
      </c>
      <c r="D103" s="18"/>
      <c r="E103" s="174">
        <f t="shared" si="5"/>
        <v>0</v>
      </c>
    </row>
    <row r="104" spans="1:5" ht="19" thickBot="1">
      <c r="A104" s="51"/>
      <c r="B104" s="52"/>
      <c r="C104" s="69">
        <v>0</v>
      </c>
      <c r="D104" s="48"/>
      <c r="E104" s="174">
        <f t="shared" si="5"/>
        <v>0</v>
      </c>
    </row>
    <row r="105" spans="1:5" ht="19" thickBot="1">
      <c r="C105"/>
      <c r="E105" s="139">
        <f>SUM(E101:E104)</f>
        <v>0</v>
      </c>
    </row>
    <row r="107" spans="1:5">
      <c r="A107" s="393"/>
    </row>
    <row r="108" spans="1:5">
      <c r="A108" s="394"/>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30:E46">
    <sortCondition ref="A30:A46"/>
  </sortState>
  <phoneticPr fontId="2" type="noConversion"/>
  <conditionalFormatting sqref="A101:D101 A102:C102 A103:D104 A12:I18">
    <cfRule type="expression" dxfId="15" priority="51" stopIfTrue="1">
      <formula>MOD(ROW(),2)=1</formula>
    </cfRule>
  </conditionalFormatting>
  <conditionalFormatting sqref="A94:B94">
    <cfRule type="expression" dxfId="14" priority="139" stopIfTrue="1">
      <formula>MOD(ROW(),2)=1</formula>
    </cfRule>
  </conditionalFormatting>
  <conditionalFormatting sqref="B93">
    <cfRule type="expression" dxfId="13" priority="138" stopIfTrue="1">
      <formula>MOD(ROW(),2)=1</formula>
    </cfRule>
  </conditionalFormatting>
  <conditionalFormatting sqref="B87:E88 B89:D89 B90:E92 C93:E94 A87:A93">
    <cfRule type="expression" dxfId="12" priority="313" stopIfTrue="1">
      <formula>MOD(ROW(),2)=1</formula>
    </cfRule>
  </conditionalFormatting>
  <conditionalFormatting sqref="D30:D48">
    <cfRule type="cellIs" dxfId="11" priority="14" operator="greaterThan">
      <formula>0</formula>
    </cfRule>
    <cfRule type="cellIs" dxfId="10" priority="15" operator="greaterThan">
      <formula>0</formula>
    </cfRule>
  </conditionalFormatting>
  <conditionalFormatting sqref="D55:D69">
    <cfRule type="cellIs" dxfId="9" priority="12" operator="greaterThan">
      <formula>0</formula>
    </cfRule>
  </conditionalFormatting>
  <conditionalFormatting sqref="D75:D80">
    <cfRule type="cellIs" dxfId="8" priority="5" operator="greaterThan">
      <formula>0</formula>
    </cfRule>
  </conditionalFormatting>
  <conditionalFormatting sqref="D87:D93">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7:D94">
    <cfRule type="cellIs" dxfId="7" priority="10" operator="greaterThan">
      <formula>0</formula>
    </cfRule>
  </conditionalFormatting>
  <conditionalFormatting sqref="D101 D103">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102">
    <cfRule type="cellIs" dxfId="6" priority="2" operator="greaterThan">
      <formula>0</formula>
    </cfRule>
  </conditionalFormatting>
  <conditionalFormatting sqref="E30:E46">
    <cfRule type="cellIs" dxfId="5" priority="8" operator="greaterThan">
      <formula>0</formula>
    </cfRule>
  </conditionalFormatting>
  <conditionalFormatting sqref="E55:E68">
    <cfRule type="cellIs" dxfId="4" priority="7" operator="greaterThan">
      <formula>0</formula>
    </cfRule>
  </conditionalFormatting>
  <conditionalFormatting sqref="E75:E79">
    <cfRule type="cellIs" dxfId="3" priority="4" operator="greaterThan">
      <formula>0</formula>
    </cfRule>
  </conditionalFormatting>
  <conditionalFormatting sqref="E89">
    <cfRule type="cellIs" dxfId="2" priority="3" operator="greaterThan">
      <formula>0</formula>
    </cfRule>
  </conditionalFormatting>
  <conditionalFormatting sqref="E101:E104">
    <cfRule type="cellIs" dxfId="1" priority="1" operator="greaterThan">
      <formula>0</formula>
    </cfRule>
  </conditionalFormatting>
  <conditionalFormatting sqref="H12:H17">
    <cfRule type="dataBar" priority="26068">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3:I23">
    <cfRule type="expression" dxfId="0" priority="87" stopIfTrue="1">
      <formula>MOD(ROW(),2)=1</formula>
    </cfRule>
  </conditionalFormatting>
  <dataValidations count="1">
    <dataValidation type="list" allowBlank="1" showInputMessage="1" showErrorMessage="1" sqref="D18 B36 B75 B30:B32 E12:E17" xr:uid="{00000000-0002-0000-0800-000000000000}">
      <formula1>StatusTypes</formula1>
    </dataValidation>
  </dataValidations>
  <hyperlinks>
    <hyperlink ref="B4" r:id="rId1" xr:uid="{00000000-0004-0000-0800-000000000000}"/>
    <hyperlink ref="B5" r:id="rId2" xr:uid="{00000000-0004-0000-0800-000001000000}"/>
    <hyperlink ref="B23" r:id="rId3" xr:uid="{0EB079CF-6C8A-5542-A403-FC62C4A4B6F3}"/>
  </hyperlinks>
  <printOptions horizontalCentered="1"/>
  <pageMargins left="0.25" right="0.25" top="0.25" bottom="0.25" header="0.5" footer="0.5"/>
  <pageSetup scale="54" orientation="portrait"/>
  <headerFooter alignWithMargins="0"/>
  <drawing r:id="rId4"/>
  <legacyDrawing r:id="rId5"/>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D87:D93</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D101 D103</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H12:H17</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5"/>
  <sheetViews>
    <sheetView showGridLines="0" zoomScale="110" zoomScaleNormal="110" workbookViewId="0">
      <pane ySplit="9" topLeftCell="A12" activePane="bottomLeft" state="frozen"/>
      <selection activeCell="E74" sqref="E74"/>
      <selection pane="bottomLeft" activeCell="K26" sqref="K26"/>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79" t="s">
        <v>2</v>
      </c>
      <c r="C1" s="180"/>
      <c r="D1" s="181"/>
      <c r="E1" s="27"/>
      <c r="F1" s="27"/>
      <c r="G1" s="10"/>
      <c r="R1"/>
    </row>
    <row r="2" spans="1:18" ht="16.75" customHeight="1">
      <c r="C2" s="36" t="s">
        <v>85</v>
      </c>
      <c r="H2" s="7"/>
      <c r="R2" s="3"/>
    </row>
    <row r="3" spans="1:18">
      <c r="B3" s="37"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6"/>
      <c r="E10" s="11"/>
      <c r="F10"/>
      <c r="G10"/>
    </row>
    <row r="11" spans="1:18">
      <c r="A11" s="2"/>
      <c r="B11" s="22" t="s">
        <v>61</v>
      </c>
      <c r="E11" s="11"/>
      <c r="F11"/>
      <c r="G11"/>
    </row>
    <row r="12" spans="1:18">
      <c r="A12" s="2"/>
      <c r="E12" s="11"/>
      <c r="F12"/>
      <c r="G12"/>
    </row>
    <row r="13" spans="1:18">
      <c r="A13" s="2"/>
      <c r="B13" s="105" t="s">
        <v>1369</v>
      </c>
      <c r="E13" s="11"/>
      <c r="F13"/>
      <c r="G13"/>
    </row>
    <row r="14" spans="1:18">
      <c r="A14" s="2"/>
      <c r="E14" s="11"/>
      <c r="F14"/>
      <c r="G14"/>
    </row>
    <row r="15" spans="1:18" ht="16" customHeight="1">
      <c r="A15" s="2"/>
      <c r="B15" s="22" t="s">
        <v>94</v>
      </c>
      <c r="E15" s="11"/>
      <c r="F15"/>
      <c r="G15"/>
    </row>
    <row r="16" spans="1:18">
      <c r="A16" s="2"/>
      <c r="B16" s="22" t="s">
        <v>196</v>
      </c>
      <c r="E16" s="11"/>
      <c r="F16"/>
      <c r="G16"/>
    </row>
    <row r="17" spans="1:15">
      <c r="A17" s="2"/>
      <c r="B17" s="182" t="s">
        <v>1956</v>
      </c>
      <c r="C17" s="183"/>
      <c r="D17" s="183"/>
      <c r="E17" s="184"/>
      <c r="F17" s="185"/>
      <c r="G17" s="185"/>
      <c r="H17" s="185"/>
      <c r="I17" s="185"/>
      <c r="J17" s="185"/>
      <c r="K17" s="185"/>
      <c r="L17" s="185"/>
      <c r="M17" s="185"/>
      <c r="N17" s="185"/>
      <c r="O17" s="185"/>
    </row>
    <row r="18" spans="1:15">
      <c r="A18" s="2"/>
      <c r="B18" s="182"/>
      <c r="C18" s="183"/>
      <c r="D18" s="183"/>
      <c r="E18" s="184"/>
      <c r="F18" s="185"/>
      <c r="G18" s="185"/>
      <c r="H18" s="185"/>
      <c r="I18" s="185"/>
      <c r="J18" s="185"/>
      <c r="K18" s="185"/>
      <c r="L18" s="185"/>
      <c r="M18" s="185"/>
      <c r="N18" s="185"/>
      <c r="O18" s="185"/>
    </row>
    <row r="19" spans="1:15">
      <c r="A19" s="2"/>
      <c r="B19" s="105" t="s">
        <v>3147</v>
      </c>
      <c r="E19" s="11"/>
      <c r="F19"/>
      <c r="G19"/>
    </row>
    <row r="20" spans="1:15">
      <c r="A20" s="2"/>
      <c r="B20" s="182" t="s">
        <v>3148</v>
      </c>
      <c r="C20" s="183"/>
      <c r="D20" s="183"/>
      <c r="E20" s="184"/>
      <c r="F20" s="185"/>
      <c r="G20" s="185"/>
      <c r="H20" s="185"/>
      <c r="I20" s="185"/>
      <c r="J20" s="185"/>
    </row>
    <row r="21" spans="1:15" ht="19" thickBot="1">
      <c r="A21" s="2"/>
      <c r="B21" s="105"/>
      <c r="E21" s="11"/>
      <c r="F21"/>
      <c r="G21"/>
    </row>
    <row r="22" spans="1:15">
      <c r="A22" s="2"/>
      <c r="B22" s="192" t="s">
        <v>1370</v>
      </c>
      <c r="C22" s="122"/>
      <c r="D22" s="122"/>
      <c r="E22" s="11"/>
      <c r="F22"/>
      <c r="G22"/>
    </row>
    <row r="23" spans="1:15">
      <c r="A23" s="2"/>
      <c r="B23" s="104" t="s">
        <v>3136</v>
      </c>
      <c r="C23" s="67"/>
      <c r="D23" s="67"/>
      <c r="E23" s="11"/>
      <c r="F23"/>
      <c r="G23"/>
    </row>
    <row r="24" spans="1:15">
      <c r="A24" s="2"/>
      <c r="B24" s="104" t="s">
        <v>3202</v>
      </c>
      <c r="C24" s="81"/>
      <c r="D24" s="67"/>
      <c r="E24" s="11"/>
      <c r="F24"/>
      <c r="G24"/>
    </row>
    <row r="25" spans="1:15" ht="19" thickBot="1">
      <c r="A25" s="2"/>
      <c r="B25" s="190" t="s">
        <v>1384</v>
      </c>
      <c r="C25" s="191"/>
      <c r="D25" s="67"/>
      <c r="E25" s="11"/>
      <c r="F25"/>
      <c r="G25"/>
    </row>
    <row r="26" spans="1:15" ht="19" thickBot="1">
      <c r="A26" s="2"/>
      <c r="B26" s="195" t="s">
        <v>1367</v>
      </c>
      <c r="C26" s="193"/>
      <c r="D26" s="194"/>
      <c r="E26" s="11"/>
      <c r="F26"/>
      <c r="G26"/>
    </row>
    <row r="27" spans="1:15" ht="19" thickBot="1">
      <c r="A27" s="2"/>
      <c r="B27" s="105"/>
      <c r="E27" s="11"/>
      <c r="F27"/>
      <c r="G27"/>
    </row>
    <row r="28" spans="1:15" ht="19" thickBot="1">
      <c r="A28" s="2"/>
      <c r="B28" s="332" t="s">
        <v>2271</v>
      </c>
      <c r="C28" s="329"/>
      <c r="D28" s="330"/>
      <c r="E28" s="331"/>
      <c r="F28" s="155" t="s">
        <v>2287</v>
      </c>
      <c r="G28"/>
    </row>
    <row r="29" spans="1:15" ht="19" thickBot="1">
      <c r="A29" s="2"/>
      <c r="B29" s="105"/>
      <c r="E29" s="11"/>
      <c r="F29"/>
      <c r="G29"/>
    </row>
    <row r="30" spans="1:15" ht="19" thickBot="1">
      <c r="A30" s="2"/>
      <c r="B30" s="287" t="s">
        <v>1955</v>
      </c>
      <c r="C30" s="288"/>
      <c r="D30" s="289"/>
      <c r="E30" s="11"/>
      <c r="F30"/>
      <c r="G30"/>
    </row>
    <row r="31" spans="1:15">
      <c r="A31" s="2"/>
      <c r="B31" s="105" t="s">
        <v>1777</v>
      </c>
      <c r="E31" s="11"/>
      <c r="F31"/>
      <c r="G31"/>
    </row>
    <row r="32" spans="1:15">
      <c r="A32" s="22"/>
      <c r="B32" s="22" t="s">
        <v>62</v>
      </c>
      <c r="F32" s="11"/>
      <c r="G32"/>
    </row>
    <row r="33" spans="1:7" ht="16" customHeight="1">
      <c r="A33" s="22"/>
      <c r="B33" s="22" t="s">
        <v>128</v>
      </c>
      <c r="F33" s="11"/>
      <c r="G33"/>
    </row>
    <row r="34" spans="1:7">
      <c r="A34" s="22"/>
      <c r="F34" s="11"/>
      <c r="G34"/>
    </row>
    <row r="35" spans="1:7">
      <c r="A35" s="22"/>
      <c r="B35" s="84" t="s">
        <v>129</v>
      </c>
      <c r="C35" s="85"/>
      <c r="F35" s="11"/>
      <c r="G35"/>
    </row>
    <row r="36" spans="1:7">
      <c r="A36" s="22"/>
      <c r="B36" s="105" t="s">
        <v>2170</v>
      </c>
      <c r="F36" s="11"/>
      <c r="G36"/>
    </row>
    <row r="37" spans="1:7">
      <c r="A37" s="22"/>
      <c r="B37" s="105" t="s">
        <v>349</v>
      </c>
      <c r="F37" s="11"/>
      <c r="G37"/>
    </row>
    <row r="38" spans="1:7">
      <c r="A38" s="22"/>
      <c r="B38" s="22" t="s">
        <v>63</v>
      </c>
      <c r="F38" s="11"/>
      <c r="G38"/>
    </row>
    <row r="39" spans="1:7">
      <c r="A39" s="22"/>
      <c r="B39" s="105" t="s">
        <v>1778</v>
      </c>
      <c r="F39" s="11"/>
      <c r="G39"/>
    </row>
    <row r="40" spans="1:7">
      <c r="A40" s="22"/>
      <c r="F40" s="11"/>
      <c r="G40"/>
    </row>
    <row r="41" spans="1:7">
      <c r="A41" s="22"/>
      <c r="B41" s="22" t="s">
        <v>64</v>
      </c>
      <c r="F41" s="11"/>
      <c r="G41"/>
    </row>
    <row r="42" spans="1:7">
      <c r="A42" s="22"/>
      <c r="B42" s="22" t="s">
        <v>65</v>
      </c>
      <c r="F42" s="11"/>
      <c r="G42"/>
    </row>
    <row r="43" spans="1:7">
      <c r="A43" s="22"/>
      <c r="B43" s="22" t="s">
        <v>6</v>
      </c>
      <c r="F43" s="11"/>
      <c r="G43"/>
    </row>
    <row r="44" spans="1:7">
      <c r="A44" s="22"/>
      <c r="B44" s="22" t="s">
        <v>4</v>
      </c>
      <c r="F44" s="11"/>
      <c r="G44"/>
    </row>
    <row r="45" spans="1:7">
      <c r="A45" s="22"/>
      <c r="F45" s="11"/>
      <c r="G45"/>
    </row>
    <row r="46" spans="1:7">
      <c r="A46" s="22"/>
      <c r="F46" s="11"/>
      <c r="G46"/>
    </row>
    <row r="47" spans="1:7">
      <c r="A47" s="22"/>
      <c r="F47" s="11"/>
      <c r="G47"/>
    </row>
    <row r="48" spans="1:7">
      <c r="A48" s="22"/>
      <c r="F48" s="11"/>
      <c r="G48"/>
    </row>
    <row r="49" spans="1:7">
      <c r="A49" s="22"/>
      <c r="B49" s="2"/>
      <c r="F49" s="11"/>
      <c r="G49"/>
    </row>
    <row r="50" spans="1:7">
      <c r="A50" s="22"/>
      <c r="B50" s="2"/>
      <c r="F50" s="11"/>
      <c r="G50"/>
    </row>
    <row r="51" spans="1:7">
      <c r="A51" s="2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255" spans="3:3">
      <c r="C255"/>
    </row>
  </sheetData>
  <hyperlinks>
    <hyperlink ref="C2" r:id="rId1" xr:uid="{00000000-0004-0000-0900-000000000000}"/>
    <hyperlink ref="B3" r:id="rId2" xr:uid="{00000000-0004-0000-0900-000001000000}"/>
    <hyperlink ref="B30" r:id="rId3" xr:uid="{2CECD079-FBA4-D94E-875A-4D46B8D6156A}"/>
    <hyperlink ref="B28" r:id="rId4" display="STORE:  www.tribulacionproductions.com " xr:uid="{8A3C92FF-87D8-144A-9489-21F20783E510}"/>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Tapes</vt:lpstr>
      <vt:lpstr>Releases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2025-11-16T22:06:26Z</cp:lastPrinted>
  <dcterms:created xsi:type="dcterms:W3CDTF">2007-12-24T15:22:31Z</dcterms:created>
  <dcterms:modified xsi:type="dcterms:W3CDTF">2025-12-05T03:42:33Z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