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5DC663CB-50B4-AC41-8171-94FFC0270D66}"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Tapes" sheetId="17" r:id="rId3"/>
    <sheet name="Releases" sheetId="74" r:id="rId4"/>
    <sheet name="Camisetas, Parches &amp; Otros" sheetId="13" r:id="rId5"/>
    <sheet name="Instrucciones de Pago" sheetId="19" r:id="rId6"/>
  </sheets>
  <definedNames>
    <definedName name="_xlnm._FilterDatabase" localSheetId="4" hidden="1">'Camisetas, Parches &amp; Otros'!$B$11:$H$11</definedName>
    <definedName name="_xlnm._FilterDatabase" localSheetId="0" hidden="1">'CD''s-Digipacks-DVD''s  '!$A$15:$M$644</definedName>
    <definedName name="_xlnm._FilterDatabase" localSheetId="3" hidden="1">Releases!$A$14:$L$86</definedName>
    <definedName name="_xlnm._FilterDatabase" localSheetId="2" hidden="1">Tapes!$B$16:$M$36</definedName>
    <definedName name="_xlnm._FilterDatabase" localSheetId="1" hidden="1">'Vinilos '!$A$15:$M$290</definedName>
    <definedName name="_xlnm.Print_Area" localSheetId="4">'Camisetas, Parches &amp; Otros'!$B$1:$H$18</definedName>
    <definedName name="_xlnm.Print_Area" localSheetId="0">'CD''s-Digipacks-DVD''s  '!$B$1:$J$18</definedName>
    <definedName name="_xlnm.Print_Area" localSheetId="5">'Instrucciones de Pago'!$A$1:$E$9</definedName>
    <definedName name="_xlnm.Print_Area" localSheetId="3">Releases!$B$1:$G$25</definedName>
    <definedName name="_xlnm.Print_Area" localSheetId="2">Tapes!$B$1:$I$16</definedName>
    <definedName name="_xlnm.Print_Area" localSheetId="1">'Vinilos '!$B$1:$I$15</definedName>
    <definedName name="Sleazy_reader" localSheetId="0">#REF!</definedName>
    <definedName name="Sleazy_reader" localSheetId="3">#REF!</definedName>
    <definedName name="Sleazy_reader" localSheetId="1">#REF!</definedName>
    <definedName name="Sleazy_reader">#REF!</definedName>
    <definedName name="StatusTypes" localSheetId="4">OFFSET('Camisetas, Parches &amp; Otros'!$R$2,0,0,COUNTA('Camisetas, Parches &amp; Otros'!$R:$R)-1,1)</definedName>
    <definedName name="StatusTypes" localSheetId="0">OFFSET('CD''s-Digipacks-DVD''s  '!$V$2,0,0,COUNTA('CD''s-Digipacks-DVD''s  '!$V:$V)-1,1)</definedName>
    <definedName name="StatusTypes" localSheetId="5">OFFSET('Instrucciones de Pago'!$R$2,0,0,COUNTA('Instrucciones de Pago'!$R:$R)-1,1)</definedName>
    <definedName name="StatusTypes" localSheetId="3">OFFSET(Releases!$T$2,0,0,COUNTA(Releases!$T:$T)-1,1)</definedName>
    <definedName name="StatusTypes" localSheetId="2">OFFSET(Tapes!$U$2,0,0,COUNTA(Tapes!$U:$U)-1,1)</definedName>
    <definedName name="StatusTypes" localSheetId="1">OFFSET('Vinilos '!$V$2,0,0,COUNTA('Vinilos '!$V:$V)-1,1)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3">Releases!$14:$14</definedName>
    <definedName name="_xlnm.Print_Titles" localSheetId="2">Tapes!$16:$16</definedName>
    <definedName name="_xlnm.Print_Titles" localSheetId="1">'Vinilos '!$15:$15</definedName>
    <definedName name="valuevx">42.314159</definedName>
    <definedName name="y" localSheetId="0">#REF!</definedName>
    <definedName name="y" localSheetId="3">#REF!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M45" i="35" l="1"/>
  <c r="K45" i="35"/>
  <c r="M17" i="35" l="1"/>
  <c r="M18" i="35"/>
  <c r="M19" i="35"/>
  <c r="M20" i="35"/>
  <c r="M21" i="35"/>
  <c r="M22" i="35"/>
  <c r="M23" i="35"/>
  <c r="M24" i="35"/>
  <c r="M25" i="35"/>
  <c r="M26" i="35"/>
  <c r="M27" i="35"/>
  <c r="M28" i="35"/>
  <c r="M29" i="35"/>
  <c r="M30" i="35"/>
  <c r="M31" i="35"/>
  <c r="M32" i="35"/>
  <c r="M33" i="35"/>
  <c r="M34" i="35"/>
  <c r="M35" i="35"/>
  <c r="M36" i="35"/>
  <c r="M37" i="35"/>
  <c r="M38" i="35"/>
  <c r="M39" i="35"/>
  <c r="M40" i="35"/>
  <c r="M41" i="35"/>
  <c r="M42" i="35"/>
  <c r="M43" i="35"/>
  <c r="M44" i="35"/>
  <c r="M46" i="35"/>
  <c r="M47" i="35"/>
  <c r="M48" i="35"/>
  <c r="M49" i="35"/>
  <c r="M50" i="35"/>
  <c r="M51" i="35"/>
  <c r="M52" i="35"/>
  <c r="M53" i="35"/>
  <c r="M54" i="35"/>
  <c r="M55" i="35"/>
  <c r="M56" i="35"/>
  <c r="M57" i="35"/>
  <c r="M58" i="35"/>
  <c r="M59" i="35"/>
  <c r="M60" i="35"/>
  <c r="M61" i="35"/>
  <c r="M62" i="35"/>
  <c r="M63" i="35"/>
  <c r="M64" i="35"/>
  <c r="M65" i="35"/>
  <c r="M66" i="35"/>
  <c r="M67" i="35"/>
  <c r="M68" i="35"/>
  <c r="M69" i="35"/>
  <c r="M70" i="35"/>
  <c r="M71" i="35"/>
  <c r="M72" i="35"/>
  <c r="M73" i="35"/>
  <c r="M74" i="35"/>
  <c r="M75" i="35"/>
  <c r="M76" i="35"/>
  <c r="M77" i="35"/>
  <c r="M78" i="35"/>
  <c r="M79" i="35"/>
  <c r="M80" i="35"/>
  <c r="M81" i="35"/>
  <c r="M82" i="35"/>
  <c r="M83" i="35"/>
  <c r="M84" i="35"/>
  <c r="M85" i="35"/>
  <c r="M86" i="35"/>
  <c r="M87" i="35"/>
  <c r="M88" i="35"/>
  <c r="M89" i="35"/>
  <c r="M90" i="35"/>
  <c r="M91" i="35"/>
  <c r="M92" i="35"/>
  <c r="M93" i="35"/>
  <c r="M94" i="35"/>
  <c r="M95" i="35"/>
  <c r="M96" i="35"/>
  <c r="M97" i="35"/>
  <c r="M98" i="35"/>
  <c r="M99" i="35"/>
  <c r="M100" i="35"/>
  <c r="M101" i="35"/>
  <c r="M102" i="35"/>
  <c r="M103" i="35"/>
  <c r="M104" i="35"/>
  <c r="M105" i="35"/>
  <c r="M106" i="35"/>
  <c r="M107" i="35"/>
  <c r="M108" i="35"/>
  <c r="M109" i="35"/>
  <c r="M110" i="35"/>
  <c r="M111" i="35"/>
  <c r="M112" i="35"/>
  <c r="M113" i="35"/>
  <c r="M114" i="35"/>
  <c r="M115" i="35"/>
  <c r="M116" i="35"/>
  <c r="M117" i="35"/>
  <c r="M118" i="35"/>
  <c r="M119" i="35"/>
  <c r="M120" i="35"/>
  <c r="M121" i="35"/>
  <c r="M122" i="35"/>
  <c r="M123" i="35"/>
  <c r="M124" i="35"/>
  <c r="M125" i="35"/>
  <c r="M126" i="35"/>
  <c r="M127" i="35"/>
  <c r="M128" i="35"/>
  <c r="M129" i="35"/>
  <c r="M130" i="35"/>
  <c r="M131" i="35"/>
  <c r="M132" i="35"/>
  <c r="M133" i="35"/>
  <c r="M134" i="35"/>
  <c r="M135" i="35"/>
  <c r="M136" i="35"/>
  <c r="M137" i="35"/>
  <c r="M138" i="35"/>
  <c r="M139" i="35"/>
  <c r="M140" i="35"/>
  <c r="M141" i="35"/>
  <c r="M142" i="35"/>
  <c r="M143" i="35"/>
  <c r="M144" i="35"/>
  <c r="M145" i="35"/>
  <c r="M146" i="35"/>
  <c r="M147" i="35"/>
  <c r="M148" i="35"/>
  <c r="M149" i="35"/>
  <c r="M150" i="35"/>
  <c r="M151" i="35"/>
  <c r="M152" i="35"/>
  <c r="M153" i="35"/>
  <c r="M154" i="35"/>
  <c r="M155" i="35"/>
  <c r="M156" i="35"/>
  <c r="M157" i="35"/>
  <c r="M158" i="35"/>
  <c r="M159" i="35"/>
  <c r="M160" i="35"/>
  <c r="M161" i="35"/>
  <c r="M162" i="35"/>
  <c r="M163" i="35"/>
  <c r="M164" i="35"/>
  <c r="M165" i="35"/>
  <c r="M166" i="35"/>
  <c r="M167" i="35"/>
  <c r="M168" i="35"/>
  <c r="M169" i="35"/>
  <c r="M170" i="35"/>
  <c r="M171" i="35"/>
  <c r="M172" i="35"/>
  <c r="M173" i="35"/>
  <c r="M174" i="35"/>
  <c r="M175" i="35"/>
  <c r="M176" i="35"/>
  <c r="M177" i="35"/>
  <c r="M178" i="35"/>
  <c r="M179" i="35"/>
  <c r="M180" i="35"/>
  <c r="M181" i="35"/>
  <c r="M182" i="35"/>
  <c r="M183" i="35"/>
  <c r="M184" i="35"/>
  <c r="M185" i="35"/>
  <c r="M186" i="35"/>
  <c r="M187" i="35"/>
  <c r="M188" i="35"/>
  <c r="M189" i="35"/>
  <c r="M190" i="35"/>
  <c r="M191" i="35"/>
  <c r="M192" i="35"/>
  <c r="M193" i="35"/>
  <c r="M194" i="35"/>
  <c r="M195" i="35"/>
  <c r="M196" i="35"/>
  <c r="M197" i="35"/>
  <c r="M198" i="35"/>
  <c r="M199" i="35"/>
  <c r="M200" i="35"/>
  <c r="M201" i="35"/>
  <c r="M202" i="35"/>
  <c r="M203" i="35"/>
  <c r="M204" i="35"/>
  <c r="M205" i="35"/>
  <c r="M206" i="35"/>
  <c r="M207" i="35"/>
  <c r="M208" i="35"/>
  <c r="M209" i="35"/>
  <c r="M210" i="35"/>
  <c r="M211" i="35"/>
  <c r="M212" i="35"/>
  <c r="M213" i="35"/>
  <c r="M214" i="35"/>
  <c r="M215" i="35"/>
  <c r="M216" i="35"/>
  <c r="M217" i="35"/>
  <c r="M218" i="35"/>
  <c r="M219" i="35"/>
  <c r="M220" i="35"/>
  <c r="M221" i="35"/>
  <c r="M222" i="35"/>
  <c r="M223" i="35"/>
  <c r="M224" i="35"/>
  <c r="M225" i="35"/>
  <c r="M226" i="35"/>
  <c r="M227" i="35"/>
  <c r="M228" i="35"/>
  <c r="M229" i="35"/>
  <c r="M230" i="35"/>
  <c r="M231" i="35"/>
  <c r="M232" i="35"/>
  <c r="M233" i="35"/>
  <c r="M234" i="35"/>
  <c r="M235" i="35"/>
  <c r="M236" i="35"/>
  <c r="M237" i="35"/>
  <c r="M238" i="35"/>
  <c r="M239" i="35"/>
  <c r="M240" i="35"/>
  <c r="M241" i="35"/>
  <c r="M242" i="35"/>
  <c r="M243" i="35"/>
  <c r="M244" i="35"/>
  <c r="M245" i="35"/>
  <c r="M246" i="35"/>
  <c r="M247" i="35"/>
  <c r="M248" i="35"/>
  <c r="M249" i="35"/>
  <c r="M250" i="35"/>
  <c r="M251" i="35"/>
  <c r="M252" i="35"/>
  <c r="M253" i="35"/>
  <c r="M254" i="35"/>
  <c r="M255" i="35"/>
  <c r="M256" i="35"/>
  <c r="M257" i="35"/>
  <c r="M258" i="35"/>
  <c r="M259" i="35"/>
  <c r="M260" i="35"/>
  <c r="M261" i="35"/>
  <c r="M262" i="35"/>
  <c r="M263" i="35"/>
  <c r="M264" i="35"/>
  <c r="M265" i="35"/>
  <c r="M266" i="35"/>
  <c r="M267" i="35"/>
  <c r="M268" i="35"/>
  <c r="M269" i="35"/>
  <c r="M270" i="35"/>
  <c r="M271" i="35"/>
  <c r="M272" i="35"/>
  <c r="M273" i="35"/>
  <c r="M274" i="35"/>
  <c r="M275" i="35"/>
  <c r="M276" i="35"/>
  <c r="M277" i="35"/>
  <c r="M278" i="35"/>
  <c r="M279" i="35"/>
  <c r="M280" i="35"/>
  <c r="M281" i="35"/>
  <c r="M282" i="35"/>
  <c r="M283" i="35"/>
  <c r="M284" i="35"/>
  <c r="M285" i="35"/>
  <c r="M286" i="35"/>
  <c r="M287" i="35"/>
  <c r="M288" i="35"/>
  <c r="M289" i="35"/>
  <c r="K20" i="35"/>
  <c r="K21" i="35"/>
  <c r="K22" i="35"/>
  <c r="K23" i="35"/>
  <c r="K24" i="35"/>
  <c r="K25" i="35"/>
  <c r="K26" i="35"/>
  <c r="K27" i="35"/>
  <c r="K28" i="35"/>
  <c r="K29" i="35"/>
  <c r="K30" i="35"/>
  <c r="K31" i="35"/>
  <c r="K32" i="35"/>
  <c r="K33" i="35"/>
  <c r="K34" i="35"/>
  <c r="K35" i="35"/>
  <c r="K36" i="35"/>
  <c r="K37" i="35"/>
  <c r="K38" i="35"/>
  <c r="K39" i="35"/>
  <c r="K40" i="35"/>
  <c r="K41" i="35"/>
  <c r="K42" i="35"/>
  <c r="K43" i="35"/>
  <c r="K44" i="35"/>
  <c r="K46" i="35"/>
  <c r="K47" i="35"/>
  <c r="K48" i="35"/>
  <c r="K49" i="35"/>
  <c r="K50" i="35"/>
  <c r="K51" i="35"/>
  <c r="K52" i="35"/>
  <c r="K53" i="35"/>
  <c r="K54" i="35"/>
  <c r="K55" i="35"/>
  <c r="K56" i="35"/>
  <c r="K57" i="35"/>
  <c r="K58" i="35"/>
  <c r="K59" i="35"/>
  <c r="K60" i="35"/>
  <c r="K61" i="35"/>
  <c r="K62" i="35"/>
  <c r="K63" i="35"/>
  <c r="K64" i="35"/>
  <c r="K65" i="35"/>
  <c r="K66" i="35"/>
  <c r="K67" i="35"/>
  <c r="K68" i="35"/>
  <c r="K69" i="35"/>
  <c r="K70" i="35"/>
  <c r="K71" i="35"/>
  <c r="K72" i="35"/>
  <c r="K73" i="35"/>
  <c r="K74" i="35"/>
  <c r="K75" i="35"/>
  <c r="K76" i="35"/>
  <c r="K77" i="35"/>
  <c r="K78" i="35"/>
  <c r="K79" i="35"/>
  <c r="K80" i="35"/>
  <c r="K81" i="35"/>
  <c r="K82" i="35"/>
  <c r="K83" i="35"/>
  <c r="K84" i="35"/>
  <c r="K85" i="35"/>
  <c r="K86" i="35"/>
  <c r="K87" i="35"/>
  <c r="K88" i="35"/>
  <c r="K89" i="35"/>
  <c r="K90" i="35"/>
  <c r="K91" i="35"/>
  <c r="K92" i="35"/>
  <c r="K93" i="35"/>
  <c r="K94" i="35"/>
  <c r="K95" i="35"/>
  <c r="K96" i="35"/>
  <c r="K97" i="35"/>
  <c r="K98" i="35"/>
  <c r="K99" i="35"/>
  <c r="K100" i="35"/>
  <c r="K101" i="35"/>
  <c r="K102" i="35"/>
  <c r="K103" i="35"/>
  <c r="K104" i="35"/>
  <c r="K105" i="35"/>
  <c r="K106" i="35"/>
  <c r="K107" i="35"/>
  <c r="K108" i="35"/>
  <c r="K109" i="35"/>
  <c r="K110" i="35"/>
  <c r="K111" i="35"/>
  <c r="K112" i="35"/>
  <c r="K113" i="35"/>
  <c r="K114" i="35"/>
  <c r="K115" i="35"/>
  <c r="K116" i="35"/>
  <c r="K117" i="35"/>
  <c r="K118" i="35"/>
  <c r="K119" i="35"/>
  <c r="K120" i="35"/>
  <c r="K121" i="35"/>
  <c r="K122" i="35"/>
  <c r="K123" i="35"/>
  <c r="K124" i="35"/>
  <c r="K125" i="35"/>
  <c r="K126" i="35"/>
  <c r="K127" i="35"/>
  <c r="K128" i="35"/>
  <c r="K129" i="35"/>
  <c r="K130" i="35"/>
  <c r="K131" i="35"/>
  <c r="K132" i="35"/>
  <c r="K133" i="35"/>
  <c r="K134" i="35"/>
  <c r="K135" i="35"/>
  <c r="K136" i="35"/>
  <c r="K137" i="35"/>
  <c r="K138" i="35"/>
  <c r="K139" i="35"/>
  <c r="K140" i="35"/>
  <c r="K141" i="35"/>
  <c r="K142" i="35"/>
  <c r="K143" i="35"/>
  <c r="K144" i="35"/>
  <c r="K145" i="35"/>
  <c r="K146" i="35"/>
  <c r="K147" i="35"/>
  <c r="K148" i="35"/>
  <c r="K149" i="35"/>
  <c r="K150" i="35"/>
  <c r="K151" i="35"/>
  <c r="K152" i="35"/>
  <c r="K153" i="35"/>
  <c r="K154" i="35"/>
  <c r="K155" i="35"/>
  <c r="K156" i="35"/>
  <c r="K157" i="35"/>
  <c r="K158" i="35"/>
  <c r="K159" i="35"/>
  <c r="K160" i="35"/>
  <c r="K161" i="35"/>
  <c r="K162" i="35"/>
  <c r="K163" i="35"/>
  <c r="K164" i="35"/>
  <c r="K165" i="35"/>
  <c r="K166" i="35"/>
  <c r="K167" i="35"/>
  <c r="K168" i="35"/>
  <c r="K169" i="35"/>
  <c r="K170" i="35"/>
  <c r="K171" i="35"/>
  <c r="K172" i="35"/>
  <c r="K173" i="35"/>
  <c r="K174" i="35"/>
  <c r="K175" i="35"/>
  <c r="K176" i="35"/>
  <c r="K177" i="35"/>
  <c r="K178" i="35"/>
  <c r="K179" i="35"/>
  <c r="K180" i="35"/>
  <c r="K181" i="35"/>
  <c r="K182" i="35"/>
  <c r="K183" i="35"/>
  <c r="K184" i="35"/>
  <c r="K185" i="35"/>
  <c r="K186" i="35"/>
  <c r="K187" i="35"/>
  <c r="K188" i="35"/>
  <c r="K189" i="35"/>
  <c r="K190" i="35"/>
  <c r="K191" i="35"/>
  <c r="K192" i="35"/>
  <c r="K193" i="35"/>
  <c r="K194" i="35"/>
  <c r="K195" i="35"/>
  <c r="K196" i="35"/>
  <c r="K197" i="35"/>
  <c r="K198" i="35"/>
  <c r="K199" i="35"/>
  <c r="K200" i="35"/>
  <c r="K201" i="35"/>
  <c r="K202" i="35"/>
  <c r="K203" i="35"/>
  <c r="K204" i="35"/>
  <c r="K205" i="35"/>
  <c r="K206" i="35"/>
  <c r="K207" i="35"/>
  <c r="K208" i="35"/>
  <c r="K209" i="35"/>
  <c r="K210" i="35"/>
  <c r="K211" i="35"/>
  <c r="K212" i="35"/>
  <c r="K213" i="35"/>
  <c r="K214" i="35"/>
  <c r="K215" i="35"/>
  <c r="K216" i="35"/>
  <c r="K217" i="35"/>
  <c r="K218" i="35"/>
  <c r="K219" i="35"/>
  <c r="K220" i="35"/>
  <c r="K221" i="35"/>
  <c r="K222" i="35"/>
  <c r="K223" i="35"/>
  <c r="K224" i="35"/>
  <c r="K225" i="35"/>
  <c r="K226" i="35"/>
  <c r="K227" i="35"/>
  <c r="K228" i="35"/>
  <c r="K229" i="35"/>
  <c r="K230" i="35"/>
  <c r="K231" i="35"/>
  <c r="K232" i="35"/>
  <c r="K233" i="35"/>
  <c r="K234" i="35"/>
  <c r="K235" i="35"/>
  <c r="K236" i="35"/>
  <c r="K237" i="35"/>
  <c r="K238" i="35"/>
  <c r="K239" i="35"/>
  <c r="K240" i="35"/>
  <c r="K241" i="35"/>
  <c r="K242" i="35"/>
  <c r="K243" i="35"/>
  <c r="K244" i="35"/>
  <c r="K245" i="35"/>
  <c r="K246" i="35"/>
  <c r="K247" i="35"/>
  <c r="K248" i="35"/>
  <c r="K249" i="35"/>
  <c r="K250" i="35"/>
  <c r="K251" i="35"/>
  <c r="K252" i="35"/>
  <c r="K253" i="35"/>
  <c r="K254" i="35"/>
  <c r="K255" i="35"/>
  <c r="K256" i="35"/>
  <c r="K257" i="35"/>
  <c r="K258" i="35"/>
  <c r="K259" i="35"/>
  <c r="K260" i="35"/>
  <c r="K261" i="35"/>
  <c r="K262" i="35"/>
  <c r="K263" i="35"/>
  <c r="K264" i="35"/>
  <c r="K265" i="35"/>
  <c r="K266" i="35"/>
  <c r="K267" i="35"/>
  <c r="K268" i="35"/>
  <c r="K269" i="35"/>
  <c r="K270" i="35"/>
  <c r="K271" i="35"/>
  <c r="K272" i="35"/>
  <c r="K273" i="35"/>
  <c r="K274" i="35"/>
  <c r="K275" i="35"/>
  <c r="K276" i="35"/>
  <c r="K277" i="35"/>
  <c r="K278" i="35"/>
  <c r="K279" i="35"/>
  <c r="K280" i="35"/>
  <c r="K281" i="35"/>
  <c r="K282" i="35"/>
  <c r="K283" i="35"/>
  <c r="K284" i="35"/>
  <c r="K285" i="35"/>
  <c r="K286" i="35"/>
  <c r="K287" i="35"/>
  <c r="K288" i="35"/>
  <c r="K289" i="35"/>
  <c r="K290" i="35"/>
  <c r="M18" i="42" l="1"/>
  <c r="M19" i="42"/>
  <c r="M20" i="42"/>
  <c r="M21" i="42"/>
  <c r="M22" i="42"/>
  <c r="M23" i="42"/>
  <c r="M24" i="42"/>
  <c r="M25" i="42"/>
  <c r="M26" i="42"/>
  <c r="M27" i="42"/>
  <c r="M28" i="42"/>
  <c r="M29" i="42"/>
  <c r="M30" i="42"/>
  <c r="M31" i="42"/>
  <c r="M32" i="42"/>
  <c r="M33" i="42"/>
  <c r="M34" i="42"/>
  <c r="M35" i="42"/>
  <c r="M36" i="42"/>
  <c r="M37" i="42"/>
  <c r="M38" i="42"/>
  <c r="M39" i="42"/>
  <c r="M40" i="42"/>
  <c r="M41" i="42"/>
  <c r="M42" i="42"/>
  <c r="M43" i="42"/>
  <c r="M44" i="42"/>
  <c r="M45" i="42"/>
  <c r="M46" i="42"/>
  <c r="M47" i="42"/>
  <c r="M48" i="42"/>
  <c r="M49" i="42"/>
  <c r="M50" i="42"/>
  <c r="M51" i="42"/>
  <c r="M52" i="42"/>
  <c r="M53" i="42"/>
  <c r="M54" i="42"/>
  <c r="M55" i="42"/>
  <c r="M56" i="42"/>
  <c r="M57" i="42"/>
  <c r="M58" i="42"/>
  <c r="M59" i="42"/>
  <c r="M60" i="42"/>
  <c r="M61" i="42"/>
  <c r="M62" i="42"/>
  <c r="M63" i="42"/>
  <c r="M64" i="42"/>
  <c r="M65" i="42"/>
  <c r="M66" i="42"/>
  <c r="M67" i="42"/>
  <c r="M68" i="42"/>
  <c r="M69" i="42"/>
  <c r="M70" i="42"/>
  <c r="M71" i="42"/>
  <c r="M72" i="42"/>
  <c r="M73" i="42"/>
  <c r="M74" i="42"/>
  <c r="M75" i="42"/>
  <c r="M76" i="42"/>
  <c r="M77" i="42"/>
  <c r="M78" i="42"/>
  <c r="M79" i="42"/>
  <c r="M80" i="42"/>
  <c r="M81" i="42"/>
  <c r="M82" i="42"/>
  <c r="M83" i="42"/>
  <c r="M84" i="42"/>
  <c r="M85" i="42"/>
  <c r="M86" i="42"/>
  <c r="M87" i="42"/>
  <c r="M88" i="42"/>
  <c r="M89" i="42"/>
  <c r="M90" i="42"/>
  <c r="M91" i="42"/>
  <c r="M92" i="42"/>
  <c r="M93" i="42"/>
  <c r="M94" i="42"/>
  <c r="M95" i="42"/>
  <c r="M96" i="42"/>
  <c r="M97" i="42"/>
  <c r="M98" i="42"/>
  <c r="M99" i="42"/>
  <c r="M100" i="42"/>
  <c r="M101" i="42"/>
  <c r="M102" i="42"/>
  <c r="M103" i="42"/>
  <c r="M104" i="42"/>
  <c r="M105" i="42"/>
  <c r="M106" i="42"/>
  <c r="M107" i="42"/>
  <c r="M108" i="42"/>
  <c r="M109" i="42"/>
  <c r="M110" i="42"/>
  <c r="M111" i="42"/>
  <c r="M112" i="42"/>
  <c r="M113" i="42"/>
  <c r="M114" i="42"/>
  <c r="M115" i="42"/>
  <c r="M116" i="42"/>
  <c r="M117" i="42"/>
  <c r="M118" i="42"/>
  <c r="M119" i="42"/>
  <c r="M120" i="42"/>
  <c r="M121" i="42"/>
  <c r="M122" i="42"/>
  <c r="M123" i="42"/>
  <c r="M124" i="42"/>
  <c r="M125" i="42"/>
  <c r="M126" i="42"/>
  <c r="M127" i="42"/>
  <c r="M128" i="42"/>
  <c r="M129" i="42"/>
  <c r="M130" i="42"/>
  <c r="M131" i="42"/>
  <c r="M132" i="42"/>
  <c r="M133" i="42"/>
  <c r="M134" i="42"/>
  <c r="M135" i="42"/>
  <c r="M136" i="42"/>
  <c r="M137" i="42"/>
  <c r="M138" i="42"/>
  <c r="M139" i="42"/>
  <c r="M140" i="42"/>
  <c r="M141" i="42"/>
  <c r="M142" i="42"/>
  <c r="M143" i="42"/>
  <c r="M144" i="42"/>
  <c r="M145" i="42"/>
  <c r="M146" i="42"/>
  <c r="M147" i="42"/>
  <c r="M148" i="42"/>
  <c r="M149" i="42"/>
  <c r="M150" i="42"/>
  <c r="M151" i="42"/>
  <c r="M152" i="42"/>
  <c r="M153" i="42"/>
  <c r="M154" i="42"/>
  <c r="M155" i="42"/>
  <c r="M156" i="42"/>
  <c r="M157" i="42"/>
  <c r="M158" i="42"/>
  <c r="M159" i="42"/>
  <c r="M160" i="42"/>
  <c r="M161" i="42"/>
  <c r="M162" i="42"/>
  <c r="M163" i="42"/>
  <c r="M164" i="42"/>
  <c r="M165" i="42"/>
  <c r="M166" i="42"/>
  <c r="M167" i="42"/>
  <c r="M168" i="42"/>
  <c r="M169" i="42"/>
  <c r="M170" i="42"/>
  <c r="M171" i="42"/>
  <c r="M172" i="42"/>
  <c r="M173" i="42"/>
  <c r="M174" i="42"/>
  <c r="M175" i="42"/>
  <c r="M176" i="42"/>
  <c r="M177" i="42"/>
  <c r="M178" i="42"/>
  <c r="M179" i="42"/>
  <c r="M180" i="42"/>
  <c r="M181" i="42"/>
  <c r="M182" i="42"/>
  <c r="M183" i="42"/>
  <c r="M184" i="42"/>
  <c r="M185" i="42"/>
  <c r="M186" i="42"/>
  <c r="M187" i="42"/>
  <c r="M188" i="42"/>
  <c r="M189" i="42"/>
  <c r="M190" i="42"/>
  <c r="M191" i="42"/>
  <c r="M192" i="42"/>
  <c r="M193" i="42"/>
  <c r="M194" i="42"/>
  <c r="M195" i="42"/>
  <c r="M196" i="42"/>
  <c r="M197" i="42"/>
  <c r="M198" i="42"/>
  <c r="M199" i="42"/>
  <c r="M200" i="42"/>
  <c r="M201" i="42"/>
  <c r="M202" i="42"/>
  <c r="M203" i="42"/>
  <c r="M204" i="42"/>
  <c r="M205" i="42"/>
  <c r="M206" i="42"/>
  <c r="M207" i="42"/>
  <c r="M208" i="42"/>
  <c r="M209" i="42"/>
  <c r="M210" i="42"/>
  <c r="M211" i="42"/>
  <c r="M212" i="42"/>
  <c r="M213" i="42"/>
  <c r="M214" i="42"/>
  <c r="M215" i="42"/>
  <c r="M216" i="42"/>
  <c r="M217" i="42"/>
  <c r="M218" i="42"/>
  <c r="M219" i="42"/>
  <c r="M220" i="42"/>
  <c r="M221" i="42"/>
  <c r="M222" i="42"/>
  <c r="M223" i="42"/>
  <c r="M224" i="42"/>
  <c r="M225" i="42"/>
  <c r="M226" i="42"/>
  <c r="M227" i="42"/>
  <c r="M228" i="42"/>
  <c r="M229" i="42"/>
  <c r="M230" i="42"/>
  <c r="M231" i="42"/>
  <c r="M232" i="42"/>
  <c r="M233" i="42"/>
  <c r="M234" i="42"/>
  <c r="M235" i="42"/>
  <c r="M236" i="42"/>
  <c r="M237" i="42"/>
  <c r="M238" i="42"/>
  <c r="M239" i="42"/>
  <c r="M240" i="42"/>
  <c r="M241" i="42"/>
  <c r="M242" i="42"/>
  <c r="M243" i="42"/>
  <c r="M244" i="42"/>
  <c r="M245" i="42"/>
  <c r="M246" i="42"/>
  <c r="M247" i="42"/>
  <c r="M248" i="42"/>
  <c r="M249" i="42"/>
  <c r="M250" i="42"/>
  <c r="M251" i="42"/>
  <c r="M252" i="42"/>
  <c r="M253" i="42"/>
  <c r="M254" i="42"/>
  <c r="M255" i="42"/>
  <c r="M256" i="42"/>
  <c r="M257" i="42"/>
  <c r="M258" i="42"/>
  <c r="M259" i="42"/>
  <c r="M260" i="42"/>
  <c r="M261" i="42"/>
  <c r="M262" i="42"/>
  <c r="M263" i="42"/>
  <c r="M264" i="42"/>
  <c r="M265" i="42"/>
  <c r="M266" i="42"/>
  <c r="M267" i="42"/>
  <c r="M268" i="42"/>
  <c r="M269" i="42"/>
  <c r="M270" i="42"/>
  <c r="M271" i="42"/>
  <c r="M272" i="42"/>
  <c r="M273" i="42"/>
  <c r="M274" i="42"/>
  <c r="M275" i="42"/>
  <c r="M276" i="42"/>
  <c r="M277" i="42"/>
  <c r="M278" i="42"/>
  <c r="M279" i="42"/>
  <c r="M280" i="42"/>
  <c r="M281" i="42"/>
  <c r="M282" i="42"/>
  <c r="M283" i="42"/>
  <c r="M284" i="42"/>
  <c r="M285" i="42"/>
  <c r="M286" i="42"/>
  <c r="M287" i="42"/>
  <c r="M288" i="42"/>
  <c r="M289" i="42"/>
  <c r="M290" i="42"/>
  <c r="M291" i="42"/>
  <c r="M292" i="42"/>
  <c r="M293" i="42"/>
  <c r="M294" i="42"/>
  <c r="M295" i="42"/>
  <c r="M296" i="42"/>
  <c r="M297" i="42"/>
  <c r="M298" i="42"/>
  <c r="M299" i="42"/>
  <c r="M300" i="42"/>
  <c r="M301" i="42"/>
  <c r="M302" i="42"/>
  <c r="M303" i="42"/>
  <c r="M304" i="42"/>
  <c r="M305" i="42"/>
  <c r="M306" i="42"/>
  <c r="M307" i="42"/>
  <c r="M308" i="42"/>
  <c r="M309" i="42"/>
  <c r="M310" i="42"/>
  <c r="M311" i="42"/>
  <c r="M312" i="42"/>
  <c r="M313" i="42"/>
  <c r="M314" i="42"/>
  <c r="M315" i="42"/>
  <c r="M316" i="42"/>
  <c r="M317" i="42"/>
  <c r="M318" i="42"/>
  <c r="M319" i="42"/>
  <c r="M320" i="42"/>
  <c r="M321" i="42"/>
  <c r="M322" i="42"/>
  <c r="M323" i="42"/>
  <c r="M324" i="42"/>
  <c r="M325" i="42"/>
  <c r="M326" i="42"/>
  <c r="M327" i="42"/>
  <c r="M328" i="42"/>
  <c r="M329" i="42"/>
  <c r="M330" i="42"/>
  <c r="M331" i="42"/>
  <c r="M332" i="42"/>
  <c r="M333" i="42"/>
  <c r="M334" i="42"/>
  <c r="M335" i="42"/>
  <c r="M336" i="42"/>
  <c r="M337" i="42"/>
  <c r="M338" i="42"/>
  <c r="M339" i="42"/>
  <c r="M340" i="42"/>
  <c r="M341" i="42"/>
  <c r="M342" i="42"/>
  <c r="M343" i="42"/>
  <c r="M344" i="42"/>
  <c r="M345" i="42"/>
  <c r="M346" i="42"/>
  <c r="M347" i="42"/>
  <c r="M348" i="42"/>
  <c r="M349" i="42"/>
  <c r="M350" i="42"/>
  <c r="M351" i="42"/>
  <c r="M352" i="42"/>
  <c r="M353" i="42"/>
  <c r="M354" i="42"/>
  <c r="M355" i="42"/>
  <c r="M356" i="42"/>
  <c r="M357" i="42"/>
  <c r="M358" i="42"/>
  <c r="M359" i="42"/>
  <c r="M360" i="42"/>
  <c r="M361" i="42"/>
  <c r="M362" i="42"/>
  <c r="M363" i="42"/>
  <c r="M364" i="42"/>
  <c r="M365" i="42"/>
  <c r="M366" i="42"/>
  <c r="M367" i="42"/>
  <c r="M368" i="42"/>
  <c r="M369" i="42"/>
  <c r="M370" i="42"/>
  <c r="M371" i="42"/>
  <c r="M372" i="42"/>
  <c r="M373" i="42"/>
  <c r="M374" i="42"/>
  <c r="M375" i="42"/>
  <c r="M376" i="42"/>
  <c r="M377" i="42"/>
  <c r="M378" i="42"/>
  <c r="M379" i="42"/>
  <c r="M380" i="42"/>
  <c r="M381" i="42"/>
  <c r="M382" i="42"/>
  <c r="M383" i="42"/>
  <c r="M384" i="42"/>
  <c r="M385" i="42"/>
  <c r="M386" i="42"/>
  <c r="M387" i="42"/>
  <c r="M388" i="42"/>
  <c r="M389" i="42"/>
  <c r="M390" i="42"/>
  <c r="M391" i="42"/>
  <c r="M392" i="42"/>
  <c r="M393" i="42"/>
  <c r="M394" i="42"/>
  <c r="M395" i="42"/>
  <c r="M396" i="42"/>
  <c r="M397" i="42"/>
  <c r="M398" i="42"/>
  <c r="M399" i="42"/>
  <c r="M400" i="42"/>
  <c r="M401" i="42"/>
  <c r="M402" i="42"/>
  <c r="M403" i="42"/>
  <c r="M404" i="42"/>
  <c r="M405" i="42"/>
  <c r="M406" i="42"/>
  <c r="M407" i="42"/>
  <c r="M408" i="42"/>
  <c r="M409" i="42"/>
  <c r="M410" i="42"/>
  <c r="M411" i="42"/>
  <c r="M412" i="42"/>
  <c r="M413" i="42"/>
  <c r="M414" i="42"/>
  <c r="M415" i="42"/>
  <c r="M416" i="42"/>
  <c r="M417" i="42"/>
  <c r="M418" i="42"/>
  <c r="M419" i="42"/>
  <c r="M420" i="42"/>
  <c r="M421" i="42"/>
  <c r="M422" i="42"/>
  <c r="M423" i="42"/>
  <c r="M424" i="42"/>
  <c r="M425" i="42"/>
  <c r="M426" i="42"/>
  <c r="M427" i="42"/>
  <c r="M428" i="42"/>
  <c r="M429" i="42"/>
  <c r="M430" i="42"/>
  <c r="M431" i="42"/>
  <c r="M432" i="42"/>
  <c r="M433" i="42"/>
  <c r="M434" i="42"/>
  <c r="M435" i="42"/>
  <c r="M436" i="42"/>
  <c r="M437" i="42"/>
  <c r="M438" i="42"/>
  <c r="M439" i="42"/>
  <c r="M440" i="42"/>
  <c r="M441" i="42"/>
  <c r="M442" i="42"/>
  <c r="M443" i="42"/>
  <c r="M444" i="42"/>
  <c r="M445" i="42"/>
  <c r="M446" i="42"/>
  <c r="M447" i="42"/>
  <c r="M448" i="42"/>
  <c r="M449" i="42"/>
  <c r="M450" i="42"/>
  <c r="M451" i="42"/>
  <c r="M452" i="42"/>
  <c r="M453" i="42"/>
  <c r="M454" i="42"/>
  <c r="M455" i="42"/>
  <c r="M456" i="42"/>
  <c r="M457" i="42"/>
  <c r="M458" i="42"/>
  <c r="M459" i="42"/>
  <c r="M460" i="42"/>
  <c r="M461" i="42"/>
  <c r="M462" i="42"/>
  <c r="M463" i="42"/>
  <c r="M464" i="42"/>
  <c r="M465" i="42"/>
  <c r="M466" i="42"/>
  <c r="M467" i="42"/>
  <c r="M468" i="42"/>
  <c r="M469" i="42"/>
  <c r="M470" i="42"/>
  <c r="M471" i="42"/>
  <c r="M472" i="42"/>
  <c r="M473" i="42"/>
  <c r="M474" i="42"/>
  <c r="M475" i="42"/>
  <c r="M476" i="42"/>
  <c r="M477" i="42"/>
  <c r="M478" i="42"/>
  <c r="M479" i="42"/>
  <c r="M480" i="42"/>
  <c r="M481" i="42"/>
  <c r="M482" i="42"/>
  <c r="M483" i="42"/>
  <c r="M484" i="42"/>
  <c r="M485" i="42"/>
  <c r="M486" i="42"/>
  <c r="M487" i="42"/>
  <c r="M488" i="42"/>
  <c r="M489" i="42"/>
  <c r="M490" i="42"/>
  <c r="M491" i="42"/>
  <c r="M492" i="42"/>
  <c r="M493" i="42"/>
  <c r="M494" i="42"/>
  <c r="M495" i="42"/>
  <c r="M496" i="42"/>
  <c r="M497" i="42"/>
  <c r="M498" i="42"/>
  <c r="M499" i="42"/>
  <c r="M500" i="42"/>
  <c r="M501" i="42"/>
  <c r="M502" i="42"/>
  <c r="M503" i="42"/>
  <c r="M504" i="42"/>
  <c r="M505" i="42"/>
  <c r="M506" i="42"/>
  <c r="M507" i="42"/>
  <c r="M508" i="42"/>
  <c r="M509" i="42"/>
  <c r="M510" i="42"/>
  <c r="M511" i="42"/>
  <c r="M512" i="42"/>
  <c r="M513" i="42"/>
  <c r="M514" i="42"/>
  <c r="M515" i="42"/>
  <c r="M516" i="42"/>
  <c r="M517" i="42"/>
  <c r="M518" i="42"/>
  <c r="M519" i="42"/>
  <c r="M520" i="42"/>
  <c r="M521" i="42"/>
  <c r="M522" i="42"/>
  <c r="M523" i="42"/>
  <c r="M524" i="42"/>
  <c r="M525" i="42"/>
  <c r="M526" i="42"/>
  <c r="M527" i="42"/>
  <c r="M528" i="42"/>
  <c r="M529" i="42"/>
  <c r="M530" i="42"/>
  <c r="M531" i="42"/>
  <c r="M532" i="42"/>
  <c r="M533" i="42"/>
  <c r="M534" i="42"/>
  <c r="M535" i="42"/>
  <c r="M536" i="42"/>
  <c r="M537" i="42"/>
  <c r="M538" i="42"/>
  <c r="M539" i="42"/>
  <c r="M540" i="42"/>
  <c r="M541" i="42"/>
  <c r="M542" i="42"/>
  <c r="M543" i="42"/>
  <c r="M544" i="42"/>
  <c r="M545" i="42"/>
  <c r="M546" i="42"/>
  <c r="M547" i="42"/>
  <c r="M548" i="42"/>
  <c r="M549" i="42"/>
  <c r="M550" i="42"/>
  <c r="M551" i="42"/>
  <c r="M552" i="42"/>
  <c r="M553" i="42"/>
  <c r="M554" i="42"/>
  <c r="M555" i="42"/>
  <c r="M556" i="42"/>
  <c r="M557" i="42"/>
  <c r="M558" i="42"/>
  <c r="M559" i="42"/>
  <c r="M560" i="42"/>
  <c r="M561" i="42"/>
  <c r="M562" i="42"/>
  <c r="M563" i="42"/>
  <c r="M564" i="42"/>
  <c r="M565" i="42"/>
  <c r="M566" i="42"/>
  <c r="M567" i="42"/>
  <c r="M568" i="42"/>
  <c r="M569" i="42"/>
  <c r="M570" i="42"/>
  <c r="M571" i="42"/>
  <c r="M572" i="42"/>
  <c r="M573" i="42"/>
  <c r="M574" i="42"/>
  <c r="M575" i="42"/>
  <c r="M576" i="42"/>
  <c r="M577" i="42"/>
  <c r="M578" i="42"/>
  <c r="M579" i="42"/>
  <c r="M580" i="42"/>
  <c r="M581" i="42"/>
  <c r="M582" i="42"/>
  <c r="M583" i="42"/>
  <c r="M584" i="42"/>
  <c r="M585" i="42"/>
  <c r="M586" i="42"/>
  <c r="M587" i="42"/>
  <c r="M588" i="42"/>
  <c r="M589" i="42"/>
  <c r="M590" i="42"/>
  <c r="M591" i="42"/>
  <c r="M592" i="42"/>
  <c r="M593" i="42"/>
  <c r="M594" i="42"/>
  <c r="M595" i="42"/>
  <c r="M596" i="42"/>
  <c r="M597" i="42"/>
  <c r="M598" i="42"/>
  <c r="M599" i="42"/>
  <c r="M600" i="42"/>
  <c r="M601" i="42"/>
  <c r="M602" i="42"/>
  <c r="M603" i="42"/>
  <c r="M604" i="42"/>
  <c r="M605" i="42"/>
  <c r="M606" i="42"/>
  <c r="M607" i="42"/>
  <c r="M608" i="42"/>
  <c r="M609" i="42"/>
  <c r="M610" i="42"/>
  <c r="M611" i="42"/>
  <c r="M612" i="42"/>
  <c r="M613" i="42"/>
  <c r="M614" i="42"/>
  <c r="M615" i="42"/>
  <c r="M616" i="42"/>
  <c r="M617" i="42"/>
  <c r="M618" i="42"/>
  <c r="M619" i="42"/>
  <c r="M620" i="42"/>
  <c r="M621" i="42"/>
  <c r="M622" i="42"/>
  <c r="M623" i="42"/>
  <c r="M624" i="42"/>
  <c r="M625" i="42"/>
  <c r="M626" i="42"/>
  <c r="M627" i="42"/>
  <c r="M628" i="42"/>
  <c r="M629" i="42"/>
  <c r="M630" i="42"/>
  <c r="M631" i="42"/>
  <c r="M632" i="42"/>
  <c r="M633" i="42"/>
  <c r="M634" i="42"/>
  <c r="M635" i="42"/>
  <c r="M636" i="42"/>
  <c r="M637" i="42"/>
  <c r="M638" i="42"/>
  <c r="M639" i="42"/>
  <c r="K18" i="42"/>
  <c r="K19" i="42"/>
  <c r="K20" i="42"/>
  <c r="K21" i="42"/>
  <c r="K22" i="42"/>
  <c r="K23" i="42"/>
  <c r="K24" i="42"/>
  <c r="K25" i="42"/>
  <c r="K26" i="42"/>
  <c r="K27" i="42"/>
  <c r="K28" i="42"/>
  <c r="K29" i="42"/>
  <c r="K30" i="42"/>
  <c r="K31" i="42"/>
  <c r="K32" i="42"/>
  <c r="K33" i="42"/>
  <c r="K34" i="42"/>
  <c r="K35" i="42"/>
  <c r="K36" i="42"/>
  <c r="K37" i="42"/>
  <c r="K38" i="42"/>
  <c r="K39" i="42"/>
  <c r="K40" i="42"/>
  <c r="K41" i="42"/>
  <c r="K42" i="42"/>
  <c r="K43" i="42"/>
  <c r="K44" i="42"/>
  <c r="K45" i="42"/>
  <c r="K46" i="42"/>
  <c r="K47" i="42"/>
  <c r="K48" i="42"/>
  <c r="K49" i="42"/>
  <c r="K50" i="42"/>
  <c r="K51" i="42"/>
  <c r="K52" i="42"/>
  <c r="K53" i="42"/>
  <c r="K54" i="42"/>
  <c r="K55" i="42"/>
  <c r="K56" i="42"/>
  <c r="K57" i="42"/>
  <c r="K58" i="42"/>
  <c r="K59" i="42"/>
  <c r="K60" i="42"/>
  <c r="K61" i="42"/>
  <c r="K62" i="42"/>
  <c r="K63" i="42"/>
  <c r="K64" i="42"/>
  <c r="K65" i="42"/>
  <c r="K66" i="42"/>
  <c r="K67" i="42"/>
  <c r="K68" i="42"/>
  <c r="K69" i="42"/>
  <c r="K70" i="42"/>
  <c r="K71" i="42"/>
  <c r="K72" i="42"/>
  <c r="K73" i="42"/>
  <c r="K74" i="42"/>
  <c r="K75" i="42"/>
  <c r="K76" i="42"/>
  <c r="K77" i="42"/>
  <c r="K78" i="42"/>
  <c r="K79" i="42"/>
  <c r="K80" i="42"/>
  <c r="K81" i="42"/>
  <c r="K82" i="42"/>
  <c r="K83" i="42"/>
  <c r="K84" i="42"/>
  <c r="K85" i="42"/>
  <c r="K86" i="42"/>
  <c r="K87" i="42"/>
  <c r="K88" i="42"/>
  <c r="K89" i="42"/>
  <c r="K90" i="42"/>
  <c r="K91" i="42"/>
  <c r="K92" i="42"/>
  <c r="K93" i="42"/>
  <c r="K94" i="42"/>
  <c r="K95" i="42"/>
  <c r="K96" i="42"/>
  <c r="K97" i="42"/>
  <c r="K98" i="42"/>
  <c r="K99" i="42"/>
  <c r="K100" i="42"/>
  <c r="K101" i="42"/>
  <c r="K102" i="42"/>
  <c r="K103" i="42"/>
  <c r="K104" i="42"/>
  <c r="K105" i="42"/>
  <c r="K106" i="42"/>
  <c r="K107" i="42"/>
  <c r="K108" i="42"/>
  <c r="K109" i="42"/>
  <c r="K110" i="42"/>
  <c r="K111" i="42"/>
  <c r="K112" i="42"/>
  <c r="K113" i="42"/>
  <c r="K114" i="42"/>
  <c r="K115" i="42"/>
  <c r="K116" i="42"/>
  <c r="K117" i="42"/>
  <c r="K118" i="42"/>
  <c r="K119" i="42"/>
  <c r="K120" i="42"/>
  <c r="K121" i="42"/>
  <c r="K122" i="42"/>
  <c r="K123" i="42"/>
  <c r="K124" i="42"/>
  <c r="K125" i="42"/>
  <c r="K126" i="42"/>
  <c r="K127" i="42"/>
  <c r="K128" i="42"/>
  <c r="K129" i="42"/>
  <c r="K130" i="42"/>
  <c r="K131" i="42"/>
  <c r="K132" i="42"/>
  <c r="K133" i="42"/>
  <c r="K134" i="42"/>
  <c r="K135" i="42"/>
  <c r="K136" i="42"/>
  <c r="K137" i="42"/>
  <c r="K138" i="42"/>
  <c r="K139" i="42"/>
  <c r="K140" i="42"/>
  <c r="K141" i="42"/>
  <c r="K142" i="42"/>
  <c r="K143" i="42"/>
  <c r="K144" i="42"/>
  <c r="K145" i="42"/>
  <c r="K146" i="42"/>
  <c r="K147" i="42"/>
  <c r="K148" i="42"/>
  <c r="K149" i="42"/>
  <c r="K150" i="42"/>
  <c r="K151" i="42"/>
  <c r="K152" i="42"/>
  <c r="K153" i="42"/>
  <c r="K154" i="42"/>
  <c r="K155" i="42"/>
  <c r="K156" i="42"/>
  <c r="K157" i="42"/>
  <c r="K158" i="42"/>
  <c r="K159" i="42"/>
  <c r="K160" i="42"/>
  <c r="K161" i="42"/>
  <c r="K162" i="42"/>
  <c r="K163" i="42"/>
  <c r="K164" i="42"/>
  <c r="K165" i="42"/>
  <c r="K166" i="42"/>
  <c r="K167" i="42"/>
  <c r="K168" i="42"/>
  <c r="K169" i="42"/>
  <c r="K170" i="42"/>
  <c r="K171" i="42"/>
  <c r="K172" i="42"/>
  <c r="K173" i="42"/>
  <c r="K174" i="42"/>
  <c r="K175" i="42"/>
  <c r="K176" i="42"/>
  <c r="K177" i="42"/>
  <c r="K178" i="42"/>
  <c r="K179" i="42"/>
  <c r="K180" i="42"/>
  <c r="K181" i="42"/>
  <c r="K182" i="42"/>
  <c r="K183" i="42"/>
  <c r="K184" i="42"/>
  <c r="K185" i="42"/>
  <c r="K186" i="42"/>
  <c r="K187" i="42"/>
  <c r="K188" i="42"/>
  <c r="K189" i="42"/>
  <c r="K190" i="42"/>
  <c r="K191" i="42"/>
  <c r="K192" i="42"/>
  <c r="K193" i="42"/>
  <c r="K194" i="42"/>
  <c r="K195" i="42"/>
  <c r="K196" i="42"/>
  <c r="K197" i="42"/>
  <c r="K198" i="42"/>
  <c r="K199" i="42"/>
  <c r="K200" i="42"/>
  <c r="K201" i="42"/>
  <c r="K202" i="42"/>
  <c r="K203" i="42"/>
  <c r="K204" i="42"/>
  <c r="K205" i="42"/>
  <c r="K206" i="42"/>
  <c r="K207" i="42"/>
  <c r="K208" i="42"/>
  <c r="K209" i="42"/>
  <c r="K210" i="42"/>
  <c r="K211" i="42"/>
  <c r="K212" i="42"/>
  <c r="K213" i="42"/>
  <c r="K214" i="42"/>
  <c r="K215" i="42"/>
  <c r="K216" i="42"/>
  <c r="K217" i="42"/>
  <c r="K218" i="42"/>
  <c r="K219" i="42"/>
  <c r="K220" i="42"/>
  <c r="K221" i="42"/>
  <c r="K222" i="42"/>
  <c r="K223" i="42"/>
  <c r="K224" i="42"/>
  <c r="K225" i="42"/>
  <c r="K226" i="42"/>
  <c r="K227" i="42"/>
  <c r="K228" i="42"/>
  <c r="K229" i="42"/>
  <c r="K230" i="42"/>
  <c r="K231" i="42"/>
  <c r="K232" i="42"/>
  <c r="K233" i="42"/>
  <c r="K234" i="42"/>
  <c r="K235" i="42"/>
  <c r="K236" i="42"/>
  <c r="K237" i="42"/>
  <c r="K238" i="42"/>
  <c r="K239" i="42"/>
  <c r="K240" i="42"/>
  <c r="K241" i="42"/>
  <c r="K242" i="42"/>
  <c r="K243" i="42"/>
  <c r="K244" i="42"/>
  <c r="K245" i="42"/>
  <c r="K246" i="42"/>
  <c r="K247" i="42"/>
  <c r="K248" i="42"/>
  <c r="K249" i="42"/>
  <c r="K250" i="42"/>
  <c r="K251" i="42"/>
  <c r="K252" i="42"/>
  <c r="K253" i="42"/>
  <c r="K254" i="42"/>
  <c r="K255" i="42"/>
  <c r="K256" i="42"/>
  <c r="K257" i="42"/>
  <c r="K258" i="42"/>
  <c r="K259" i="42"/>
  <c r="K260" i="42"/>
  <c r="K261" i="42"/>
  <c r="K262" i="42"/>
  <c r="K263" i="42"/>
  <c r="K264" i="42"/>
  <c r="K265" i="42"/>
  <c r="K266" i="42"/>
  <c r="K267" i="42"/>
  <c r="K268" i="42"/>
  <c r="K269" i="42"/>
  <c r="K270" i="42"/>
  <c r="K271" i="42"/>
  <c r="K272" i="42"/>
  <c r="K273" i="42"/>
  <c r="K274" i="42"/>
  <c r="K275" i="42"/>
  <c r="K276" i="42"/>
  <c r="K277" i="42"/>
  <c r="K278" i="42"/>
  <c r="K279" i="42"/>
  <c r="K280" i="42"/>
  <c r="K281" i="42"/>
  <c r="K282" i="42"/>
  <c r="K283" i="42"/>
  <c r="K284" i="42"/>
  <c r="K285" i="42"/>
  <c r="K286" i="42"/>
  <c r="K287" i="42"/>
  <c r="K288" i="42"/>
  <c r="K289" i="42"/>
  <c r="K290" i="42"/>
  <c r="K291" i="42"/>
  <c r="K292" i="42"/>
  <c r="K293" i="42"/>
  <c r="K294" i="42"/>
  <c r="K295" i="42"/>
  <c r="K296" i="42"/>
  <c r="K297" i="42"/>
  <c r="K298" i="42"/>
  <c r="K299" i="42"/>
  <c r="K300" i="42"/>
  <c r="K301" i="42"/>
  <c r="K302" i="42"/>
  <c r="K303" i="42"/>
  <c r="K304" i="42"/>
  <c r="K305" i="42"/>
  <c r="K306" i="42"/>
  <c r="K307" i="42"/>
  <c r="K308" i="42"/>
  <c r="K309" i="42"/>
  <c r="K310" i="42"/>
  <c r="K311" i="42"/>
  <c r="K312" i="42"/>
  <c r="K313" i="42"/>
  <c r="K314" i="42"/>
  <c r="K315" i="42"/>
  <c r="K316" i="42"/>
  <c r="K317" i="42"/>
  <c r="K318" i="42"/>
  <c r="K319" i="42"/>
  <c r="K320" i="42"/>
  <c r="K321" i="42"/>
  <c r="K322" i="42"/>
  <c r="K323" i="42"/>
  <c r="K324" i="42"/>
  <c r="K325" i="42"/>
  <c r="K326" i="42"/>
  <c r="K327" i="42"/>
  <c r="K328" i="42"/>
  <c r="K329" i="42"/>
  <c r="K330" i="42"/>
  <c r="K331" i="42"/>
  <c r="K332" i="42"/>
  <c r="K333" i="42"/>
  <c r="K334" i="42"/>
  <c r="K335" i="42"/>
  <c r="K336" i="42"/>
  <c r="K337" i="42"/>
  <c r="K338" i="42"/>
  <c r="K339" i="42"/>
  <c r="K340" i="42"/>
  <c r="K341" i="42"/>
  <c r="K342" i="42"/>
  <c r="K343" i="42"/>
  <c r="K344" i="42"/>
  <c r="K345" i="42"/>
  <c r="K346" i="42"/>
  <c r="K347" i="42"/>
  <c r="K348" i="42"/>
  <c r="K349" i="42"/>
  <c r="K350" i="42"/>
  <c r="K351" i="42"/>
  <c r="K352" i="42"/>
  <c r="K353" i="42"/>
  <c r="K354" i="42"/>
  <c r="K355" i="42"/>
  <c r="K356" i="42"/>
  <c r="K357" i="42"/>
  <c r="K358" i="42"/>
  <c r="K359" i="42"/>
  <c r="K360" i="42"/>
  <c r="K361" i="42"/>
  <c r="K362" i="42"/>
  <c r="K363" i="42"/>
  <c r="K364" i="42"/>
  <c r="K365" i="42"/>
  <c r="K366" i="42"/>
  <c r="K367" i="42"/>
  <c r="K368" i="42"/>
  <c r="K369" i="42"/>
  <c r="K370" i="42"/>
  <c r="K371" i="42"/>
  <c r="K372" i="42"/>
  <c r="K373" i="42"/>
  <c r="K374" i="42"/>
  <c r="K375" i="42"/>
  <c r="K376" i="42"/>
  <c r="K377" i="42"/>
  <c r="K378" i="42"/>
  <c r="K379" i="42"/>
  <c r="K380" i="42"/>
  <c r="K381" i="42"/>
  <c r="K382" i="42"/>
  <c r="K383" i="42"/>
  <c r="K384" i="42"/>
  <c r="K385" i="42"/>
  <c r="K386" i="42"/>
  <c r="K387" i="42"/>
  <c r="K388" i="42"/>
  <c r="K389" i="42"/>
  <c r="K390" i="42"/>
  <c r="K391" i="42"/>
  <c r="K392" i="42"/>
  <c r="K393" i="42"/>
  <c r="K394" i="42"/>
  <c r="K395" i="42"/>
  <c r="K396" i="42"/>
  <c r="K397" i="42"/>
  <c r="K398" i="42"/>
  <c r="K399" i="42"/>
  <c r="K400" i="42"/>
  <c r="K401" i="42"/>
  <c r="K402" i="42"/>
  <c r="K403" i="42"/>
  <c r="K404" i="42"/>
  <c r="K405" i="42"/>
  <c r="K406" i="42"/>
  <c r="K407" i="42"/>
  <c r="K408" i="42"/>
  <c r="K409" i="42"/>
  <c r="K410" i="42"/>
  <c r="K411" i="42"/>
  <c r="K412" i="42"/>
  <c r="K413" i="42"/>
  <c r="K414" i="42"/>
  <c r="K415" i="42"/>
  <c r="K416" i="42"/>
  <c r="K417" i="42"/>
  <c r="K418" i="42"/>
  <c r="K419" i="42"/>
  <c r="K420" i="42"/>
  <c r="K421" i="42"/>
  <c r="K422" i="42"/>
  <c r="K423" i="42"/>
  <c r="K424" i="42"/>
  <c r="K425" i="42"/>
  <c r="K426" i="42"/>
  <c r="K427" i="42"/>
  <c r="K428" i="42"/>
  <c r="K429" i="42"/>
  <c r="K430" i="42"/>
  <c r="K431" i="42"/>
  <c r="K432" i="42"/>
  <c r="K433" i="42"/>
  <c r="K434" i="42"/>
  <c r="K435" i="42"/>
  <c r="K436" i="42"/>
  <c r="K437" i="42"/>
  <c r="K438" i="42"/>
  <c r="K439" i="42"/>
  <c r="K440" i="42"/>
  <c r="K441" i="42"/>
  <c r="K442" i="42"/>
  <c r="K443" i="42"/>
  <c r="K444" i="42"/>
  <c r="K445" i="42"/>
  <c r="K446" i="42"/>
  <c r="K447" i="42"/>
  <c r="K448" i="42"/>
  <c r="K449" i="42"/>
  <c r="K450" i="42"/>
  <c r="K451" i="42"/>
  <c r="K452" i="42"/>
  <c r="K453" i="42"/>
  <c r="K454" i="42"/>
  <c r="K455" i="42"/>
  <c r="K456" i="42"/>
  <c r="K457" i="42"/>
  <c r="K458" i="42"/>
  <c r="K459" i="42"/>
  <c r="K460" i="42"/>
  <c r="K461" i="42"/>
  <c r="K462" i="42"/>
  <c r="K463" i="42"/>
  <c r="K464" i="42"/>
  <c r="K465" i="42"/>
  <c r="K466" i="42"/>
  <c r="K467" i="42"/>
  <c r="K468" i="42"/>
  <c r="K469" i="42"/>
  <c r="K470" i="42"/>
  <c r="K471" i="42"/>
  <c r="K472" i="42"/>
  <c r="K473" i="42"/>
  <c r="K474" i="42"/>
  <c r="K475" i="42"/>
  <c r="K476" i="42"/>
  <c r="K477" i="42"/>
  <c r="K478" i="42"/>
  <c r="K479" i="42"/>
  <c r="K480" i="42"/>
  <c r="K481" i="42"/>
  <c r="K482" i="42"/>
  <c r="K483" i="42"/>
  <c r="K484" i="42"/>
  <c r="K485" i="42"/>
  <c r="K486" i="42"/>
  <c r="K487" i="42"/>
  <c r="K488" i="42"/>
  <c r="K489" i="42"/>
  <c r="K490" i="42"/>
  <c r="K491" i="42"/>
  <c r="K492" i="42"/>
  <c r="K493" i="42"/>
  <c r="K494" i="42"/>
  <c r="K495" i="42"/>
  <c r="K496" i="42"/>
  <c r="K497" i="42"/>
  <c r="K498" i="42"/>
  <c r="K499" i="42"/>
  <c r="K500" i="42"/>
  <c r="K501" i="42"/>
  <c r="K502" i="42"/>
  <c r="K503" i="42"/>
  <c r="K504" i="42"/>
  <c r="K505" i="42"/>
  <c r="K506" i="42"/>
  <c r="K507" i="42"/>
  <c r="K508" i="42"/>
  <c r="K509" i="42"/>
  <c r="K510" i="42"/>
  <c r="K511" i="42"/>
  <c r="K512" i="42"/>
  <c r="K513" i="42"/>
  <c r="K514" i="42"/>
  <c r="K515" i="42"/>
  <c r="K516" i="42"/>
  <c r="K517" i="42"/>
  <c r="K518" i="42"/>
  <c r="K519" i="42"/>
  <c r="K520" i="42"/>
  <c r="K521" i="42"/>
  <c r="K522" i="42"/>
  <c r="K523" i="42"/>
  <c r="K524" i="42"/>
  <c r="K525" i="42"/>
  <c r="K526" i="42"/>
  <c r="K527" i="42"/>
  <c r="K528" i="42"/>
  <c r="K529" i="42"/>
  <c r="K530" i="42"/>
  <c r="K531" i="42"/>
  <c r="K532" i="42"/>
  <c r="K533" i="42"/>
  <c r="K534" i="42"/>
  <c r="K535" i="42"/>
  <c r="K536" i="42"/>
  <c r="K537" i="42"/>
  <c r="K538" i="42"/>
  <c r="K539" i="42"/>
  <c r="K540" i="42"/>
  <c r="K541" i="42"/>
  <c r="K542" i="42"/>
  <c r="K543" i="42"/>
  <c r="K544" i="42"/>
  <c r="K545" i="42"/>
  <c r="K546" i="42"/>
  <c r="K547" i="42"/>
  <c r="K548" i="42"/>
  <c r="K549" i="42"/>
  <c r="K550" i="42"/>
  <c r="K551" i="42"/>
  <c r="K552" i="42"/>
  <c r="K553" i="42"/>
  <c r="K554" i="42"/>
  <c r="K555" i="42"/>
  <c r="K556" i="42"/>
  <c r="K557" i="42"/>
  <c r="K558" i="42"/>
  <c r="K559" i="42"/>
  <c r="K560" i="42"/>
  <c r="K561" i="42"/>
  <c r="K562" i="42"/>
  <c r="K563" i="42"/>
  <c r="K564" i="42"/>
  <c r="K565" i="42"/>
  <c r="K566" i="42"/>
  <c r="K567" i="42"/>
  <c r="K568" i="42"/>
  <c r="K569" i="42"/>
  <c r="K570" i="42"/>
  <c r="K571" i="42"/>
  <c r="K572" i="42"/>
  <c r="K573" i="42"/>
  <c r="K574" i="42"/>
  <c r="K575" i="42"/>
  <c r="K576" i="42"/>
  <c r="K577" i="42"/>
  <c r="K578" i="42"/>
  <c r="K579" i="42"/>
  <c r="K580" i="42"/>
  <c r="K581" i="42"/>
  <c r="K582" i="42"/>
  <c r="K583" i="42"/>
  <c r="K584" i="42"/>
  <c r="K585" i="42"/>
  <c r="K586" i="42"/>
  <c r="K587" i="42"/>
  <c r="K588" i="42"/>
  <c r="K589" i="42"/>
  <c r="K590" i="42"/>
  <c r="K591" i="42"/>
  <c r="K592" i="42"/>
  <c r="K593" i="42"/>
  <c r="K594" i="42"/>
  <c r="K595" i="42"/>
  <c r="K596" i="42"/>
  <c r="K597" i="42"/>
  <c r="K598" i="42"/>
  <c r="K599" i="42"/>
  <c r="K600" i="42"/>
  <c r="K601" i="42"/>
  <c r="K602" i="42"/>
  <c r="K603" i="42"/>
  <c r="K604" i="42"/>
  <c r="K605" i="42"/>
  <c r="K606" i="42"/>
  <c r="K607" i="42"/>
  <c r="K608" i="42"/>
  <c r="K609" i="42"/>
  <c r="K610" i="42"/>
  <c r="K611" i="42"/>
  <c r="K612" i="42"/>
  <c r="K613" i="42"/>
  <c r="K614" i="42"/>
  <c r="K615" i="42"/>
  <c r="K616" i="42"/>
  <c r="K617" i="42"/>
  <c r="K618" i="42"/>
  <c r="K619" i="42"/>
  <c r="K620" i="42"/>
  <c r="K621" i="42"/>
  <c r="K622" i="42"/>
  <c r="K623" i="42"/>
  <c r="K624" i="42"/>
  <c r="K625" i="42"/>
  <c r="K626" i="42"/>
  <c r="K627" i="42"/>
  <c r="K628" i="42"/>
  <c r="K629" i="42"/>
  <c r="K630" i="42"/>
  <c r="K631" i="42"/>
  <c r="K632" i="42"/>
  <c r="K633" i="42"/>
  <c r="K634" i="42"/>
  <c r="K635" i="42"/>
  <c r="K636" i="42"/>
  <c r="K637" i="42"/>
  <c r="K638" i="42"/>
  <c r="K639" i="42"/>
  <c r="K640" i="42"/>
  <c r="K18" i="35" l="1"/>
  <c r="K19" i="35"/>
  <c r="M17" i="42" l="1"/>
  <c r="K17" i="42" l="1"/>
  <c r="K16" i="42"/>
  <c r="M16" i="42" l="1"/>
  <c r="M640" i="42"/>
  <c r="M290" i="35" l="1"/>
  <c r="M16" i="35"/>
  <c r="K16" i="35"/>
  <c r="K17" i="35"/>
  <c r="J14" i="13" l="1"/>
  <c r="F101" i="13"/>
  <c r="F102" i="13"/>
  <c r="F99" i="13"/>
  <c r="F100" i="13"/>
  <c r="F87" i="13"/>
  <c r="F75" i="13"/>
  <c r="F76" i="13"/>
  <c r="F77" i="13"/>
  <c r="F73" i="13"/>
  <c r="F74" i="13"/>
  <c r="F58" i="13"/>
  <c r="F59" i="13"/>
  <c r="F60" i="13"/>
  <c r="F61" i="13"/>
  <c r="F62" i="13"/>
  <c r="F63" i="13"/>
  <c r="F64" i="13"/>
  <c r="F65" i="13"/>
  <c r="F66" i="13"/>
  <c r="F55" i="13"/>
  <c r="F56" i="13"/>
  <c r="F57" i="13"/>
  <c r="F32" i="13"/>
  <c r="F33" i="13"/>
  <c r="F34" i="13"/>
  <c r="F35" i="13"/>
  <c r="F36" i="13"/>
  <c r="F37" i="13"/>
  <c r="F38" i="13"/>
  <c r="F39" i="13"/>
  <c r="F40" i="13"/>
  <c r="F41" i="13"/>
  <c r="F42" i="13"/>
  <c r="F43" i="13"/>
  <c r="F44" i="13"/>
  <c r="F45" i="13"/>
  <c r="F46" i="13"/>
  <c r="F30" i="13"/>
  <c r="F31" i="13"/>
  <c r="F79" i="13" l="1"/>
  <c r="F68" i="13"/>
  <c r="F49" i="13"/>
  <c r="M18" i="17" l="1"/>
  <c r="M19" i="17"/>
  <c r="M20" i="17"/>
  <c r="M21" i="17"/>
  <c r="M22" i="17"/>
  <c r="M23" i="17"/>
  <c r="M24" i="17"/>
  <c r="M25" i="17"/>
  <c r="M26" i="17"/>
  <c r="M27" i="17"/>
  <c r="M28" i="17"/>
  <c r="M29" i="17"/>
  <c r="M30" i="17"/>
  <c r="M31" i="17"/>
  <c r="M32" i="17"/>
  <c r="M33" i="17"/>
  <c r="M34" i="17"/>
  <c r="M17" i="17"/>
  <c r="K18" i="17"/>
  <c r="K19" i="17"/>
  <c r="K20" i="17"/>
  <c r="K21" i="17"/>
  <c r="K22" i="17"/>
  <c r="K23" i="17"/>
  <c r="K24" i="17"/>
  <c r="K25" i="17"/>
  <c r="K26" i="17"/>
  <c r="K27" i="17"/>
  <c r="K28" i="17"/>
  <c r="K29" i="17"/>
  <c r="K30" i="17"/>
  <c r="K31" i="17"/>
  <c r="K32" i="17"/>
  <c r="K33" i="17"/>
  <c r="K34" i="17"/>
  <c r="K17" i="17"/>
  <c r="J46" i="74" l="1"/>
  <c r="L95" i="74"/>
  <c r="L96" i="74"/>
  <c r="L97" i="74"/>
  <c r="L98" i="74"/>
  <c r="L99" i="74"/>
  <c r="L93" i="74"/>
  <c r="L94" i="74"/>
  <c r="J99" i="74"/>
  <c r="J98" i="74"/>
  <c r="J97" i="74"/>
  <c r="J96" i="74"/>
  <c r="J95" i="74"/>
  <c r="J94" i="74"/>
  <c r="J93" i="74"/>
  <c r="L101" i="74" l="1"/>
  <c r="J49" i="74" l="1"/>
  <c r="J50" i="74"/>
  <c r="L646" i="42" l="1"/>
  <c r="J16" i="74" l="1"/>
  <c r="J17" i="74"/>
  <c r="L23" i="74" l="1"/>
  <c r="J23" i="74"/>
  <c r="M646" i="42" l="1"/>
  <c r="P17" i="42" s="1"/>
  <c r="L22" i="74" l="1"/>
  <c r="L24" i="74"/>
  <c r="L25" i="74"/>
  <c r="L26" i="74"/>
  <c r="L27" i="74"/>
  <c r="L28" i="74"/>
  <c r="L29" i="74"/>
  <c r="L30" i="74"/>
  <c r="L31" i="74"/>
  <c r="L32" i="74"/>
  <c r="L49" i="74"/>
  <c r="L50" i="74"/>
  <c r="L51" i="74"/>
  <c r="L52" i="74"/>
  <c r="L53" i="74"/>
  <c r="L54" i="74"/>
  <c r="L55" i="74"/>
  <c r="L56" i="74"/>
  <c r="L57" i="74"/>
  <c r="L58" i="74"/>
  <c r="L59" i="74"/>
  <c r="L60" i="74"/>
  <c r="L61" i="74"/>
  <c r="L62" i="74"/>
  <c r="L63" i="74"/>
  <c r="L64" i="74"/>
  <c r="L65" i="74"/>
  <c r="L66" i="74"/>
  <c r="L67" i="74"/>
  <c r="L68" i="74"/>
  <c r="L69" i="74"/>
  <c r="L70" i="74"/>
  <c r="L71" i="74"/>
  <c r="L72" i="74"/>
  <c r="L73" i="74"/>
  <c r="L74" i="74"/>
  <c r="L75" i="74"/>
  <c r="L76" i="74"/>
  <c r="L77" i="74"/>
  <c r="L78" i="74"/>
  <c r="L79" i="74"/>
  <c r="L80" i="74"/>
  <c r="L81" i="74"/>
  <c r="L82" i="74"/>
  <c r="J29" i="74" l="1"/>
  <c r="L44" i="74" l="1"/>
  <c r="L45" i="74"/>
  <c r="L47" i="74"/>
  <c r="J45" i="74"/>
  <c r="J44" i="74" l="1"/>
  <c r="J63" i="74" l="1"/>
  <c r="J64" i="74"/>
  <c r="L38" i="74" l="1"/>
  <c r="L39" i="74"/>
  <c r="J38" i="74"/>
  <c r="L33" i="74" l="1"/>
  <c r="L34" i="74"/>
  <c r="L35" i="74"/>
  <c r="L36" i="74"/>
  <c r="L37" i="74"/>
  <c r="L40" i="74"/>
  <c r="L41" i="74"/>
  <c r="L42" i="74"/>
  <c r="L43" i="74"/>
  <c r="L48" i="74"/>
  <c r="L85" i="74"/>
  <c r="L86" i="74"/>
  <c r="L15" i="74"/>
  <c r="L18" i="74"/>
  <c r="L19" i="74"/>
  <c r="L20" i="74"/>
  <c r="L21" i="74"/>
  <c r="N18" i="74"/>
  <c r="N15" i="74"/>
  <c r="L88" i="74" l="1"/>
  <c r="L104" i="74" s="1"/>
  <c r="J12" i="13" l="1"/>
  <c r="J85" i="74" l="1"/>
  <c r="L292" i="35"/>
  <c r="M292" i="35" l="1"/>
  <c r="P19" i="35" s="1"/>
  <c r="J34" i="74" l="1"/>
  <c r="J59" i="74" l="1"/>
  <c r="J82" i="74"/>
  <c r="J24" i="74" l="1"/>
  <c r="J25" i="74"/>
  <c r="J26" i="74"/>
  <c r="J27" i="74"/>
  <c r="J28" i="74"/>
  <c r="J30" i="74"/>
  <c r="J31" i="74"/>
  <c r="J32" i="74"/>
  <c r="J33" i="74"/>
  <c r="J35" i="74"/>
  <c r="J36" i="74"/>
  <c r="J37" i="74"/>
  <c r="J39" i="74"/>
  <c r="J40" i="74"/>
  <c r="J41" i="74"/>
  <c r="J42" i="74"/>
  <c r="J43" i="74"/>
  <c r="J47" i="74"/>
  <c r="J48" i="74"/>
  <c r="J51" i="74"/>
  <c r="J52" i="74"/>
  <c r="J53" i="74"/>
  <c r="J54" i="74"/>
  <c r="J55" i="74"/>
  <c r="J56" i="74"/>
  <c r="J57" i="74"/>
  <c r="J58" i="74"/>
  <c r="J60" i="74"/>
  <c r="J61" i="74"/>
  <c r="J62" i="74"/>
  <c r="J65" i="74"/>
  <c r="J66" i="74"/>
  <c r="J67" i="74"/>
  <c r="J68" i="74"/>
  <c r="J69" i="74"/>
  <c r="J70" i="74"/>
  <c r="J71" i="74"/>
  <c r="J72" i="74"/>
  <c r="J73" i="74"/>
  <c r="J74" i="74"/>
  <c r="J75" i="74"/>
  <c r="J76" i="74"/>
  <c r="J77" i="74"/>
  <c r="J78" i="74"/>
  <c r="J79" i="74"/>
  <c r="J80" i="74"/>
  <c r="J81" i="74"/>
  <c r="J86" i="74"/>
  <c r="J15" i="74"/>
  <c r="J18" i="74"/>
  <c r="J19" i="74"/>
  <c r="J20" i="74"/>
  <c r="J21" i="74"/>
  <c r="J22" i="74"/>
  <c r="J17" i="13" l="1"/>
  <c r="J18" i="13" l="1"/>
  <c r="J13" i="13"/>
  <c r="J16" i="13"/>
  <c r="J15" i="13"/>
  <c r="M35" i="17"/>
  <c r="F89" i="13"/>
  <c r="F85" i="13"/>
  <c r="F86" i="13"/>
  <c r="F88" i="13"/>
  <c r="F91" i="13"/>
  <c r="F90" i="13"/>
  <c r="F92" i="13"/>
  <c r="F93" i="13" l="1"/>
  <c r="J19" i="13"/>
  <c r="F103" i="13"/>
  <c r="J23" i="13" l="1"/>
  <c r="M36" i="17"/>
  <c r="P17" i="17" s="1"/>
  <c r="L36" i="17"/>
  <c r="P18" i="42" l="1"/>
  <c r="P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J34"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J38"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J549"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J30"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J34" authorId="0" shapeId="0" xr:uid="{2DAC4696-40D5-DF44-9E0C-8325E2258281}">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J35"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J59"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33" authorId="0" shapeId="0" xr:uid="{A4C70789-109B-BD4B-B65C-81D5F1E033FF}">
      <text>
        <r>
          <rPr>
            <sz val="10"/>
            <color rgb="FF000000"/>
            <rFont val="Arial"/>
            <family val="2"/>
          </rPr>
          <t xml:space="preserve">Cosmic Key Creations 2022
</t>
        </r>
        <r>
          <rPr>
            <sz val="10"/>
            <color rgb="FF000000"/>
            <rFont val="Arial"/>
            <family val="2"/>
          </rPr>
          <t xml:space="preserve">5 professional produced and sealed cassette tapes in a 2 mm rigid, 2 piece, cardboard box with matt lamination and a metallic gold hotfoil stamped lid
</t>
        </r>
        <r>
          <rPr>
            <sz val="10"/>
            <color rgb="FF000000"/>
            <rFont val="Arial"/>
            <family val="2"/>
          </rPr>
          <t xml:space="preserve">Including a 32 page booklet, 5 exclusive postcards and 3 stickers. Limited to 500 copies. Officially licensed from Theatre Of Tragedy
</t>
        </r>
        <r>
          <rPr>
            <sz val="10"/>
            <color rgb="FF000000"/>
            <rFont val="Arial"/>
            <family val="2"/>
          </rPr>
          <t xml:space="preserve">
</t>
        </r>
        <r>
          <rPr>
            <sz val="10"/>
            <color rgb="FF000000"/>
            <rFont val="Arial"/>
            <family val="2"/>
          </rPr>
          <t xml:space="preserve">PACKAGING INFO:
</t>
        </r>
        <r>
          <rPr>
            <sz val="10"/>
            <color rgb="FF000000"/>
            <rFont val="Arial"/>
            <family val="2"/>
          </rPr>
          <t xml:space="preserve">- Theatre Of Tragedy – Demo 1994 MC: Solid white tape, black on body print, 4 page jcard, sealed
</t>
        </r>
        <r>
          <rPr>
            <sz val="10"/>
            <color rgb="FF000000"/>
            <rFont val="Arial"/>
            <family val="2"/>
          </rPr>
          <t xml:space="preserve">- Theatre Of Tragedy – s/t MC: Gold tape, black on body print, 6 page jcard, sealed
</t>
        </r>
        <r>
          <rPr>
            <sz val="10"/>
            <color rgb="FF000000"/>
            <rFont val="Arial"/>
            <family val="2"/>
          </rPr>
          <t xml:space="preserve">- Theatre Of Tragedy – Velvet Darkness They Fear MC: Solid purple tape, yellow on body print, 6 page jcard, sealed
</t>
        </r>
        <r>
          <rPr>
            <sz val="10"/>
            <color rgb="FF000000"/>
            <rFont val="Arial"/>
            <family val="2"/>
          </rPr>
          <t xml:space="preserve">- Theatre Of Tragedy – A Rose For The Dead: Solid silver tape, black on body print, 6 page jcard, sealed
</t>
        </r>
        <r>
          <rPr>
            <sz val="10"/>
            <color rgb="FF000000"/>
            <rFont val="Arial"/>
            <family val="2"/>
          </rPr>
          <t xml:space="preserve">- Theatre Of Tragedy – Aegis MC: Solid blue tape with yellow on body print, 6 page jcard, sealed
</t>
        </r>
        <r>
          <rPr>
            <sz val="10"/>
            <color rgb="FF000000"/>
            <rFont val="Arial"/>
            <family val="2"/>
          </rPr>
          <t xml:space="preserve">
</t>
        </r>
        <r>
          <rPr>
            <sz val="10"/>
            <color rgb="FF000000"/>
            <rFont val="Arial"/>
            <family val="2"/>
          </rPr>
          <t xml:space="preserve">TRACK LIST:
</t>
        </r>
        <r>
          <rPr>
            <sz val="10"/>
            <color rgb="FF000000"/>
            <rFont val="Arial"/>
            <family val="2"/>
          </rPr>
          <t xml:space="preserve">
</t>
        </r>
        <r>
          <rPr>
            <sz val="10"/>
            <color rgb="FF000000"/>
            <rFont val="Arial"/>
            <family val="2"/>
          </rPr>
          <t xml:space="preserve">Demo 1994
</t>
        </r>
        <r>
          <rPr>
            <sz val="10"/>
            <color rgb="FF000000"/>
            <rFont val="Arial"/>
            <family val="2"/>
          </rPr>
          <t xml:space="preserve">
</t>
        </r>
        <r>
          <rPr>
            <sz val="10"/>
            <color rgb="FF000000"/>
            <rFont val="Arial"/>
            <family val="2"/>
          </rPr>
          <t xml:space="preserve">Side A
</t>
        </r>
        <r>
          <rPr>
            <sz val="10"/>
            <color rgb="FF000000"/>
            <rFont val="Arial"/>
            <family val="2"/>
          </rPr>
          <t xml:space="preserve">A Song by the Hearth?!
</t>
        </r>
        <r>
          <rPr>
            <sz val="10"/>
            <color rgb="FF000000"/>
            <rFont val="Arial"/>
            <family val="2"/>
          </rPr>
          <t xml:space="preserve">A Hamlet for a Slothful Vassal
</t>
        </r>
        <r>
          <rPr>
            <sz val="10"/>
            <color rgb="FF000000"/>
            <rFont val="Arial"/>
            <family val="2"/>
          </rPr>
          <t xml:space="preserve">Dying – I only feel Apathy
</t>
        </r>
        <r>
          <rPr>
            <sz val="10"/>
            <color rgb="FF000000"/>
            <rFont val="Arial"/>
            <family val="2"/>
          </rPr>
          <t xml:space="preserve">Soliloquy
</t>
        </r>
        <r>
          <rPr>
            <sz val="10"/>
            <color rgb="FF000000"/>
            <rFont val="Arial"/>
            <family val="2"/>
          </rPr>
          <t xml:space="preserve">
</t>
        </r>
        <r>
          <rPr>
            <sz val="10"/>
            <color rgb="FF000000"/>
            <rFont val="Arial"/>
            <family val="2"/>
          </rPr>
          <t xml:space="preserve">Side B
</t>
        </r>
        <r>
          <rPr>
            <sz val="10"/>
            <color rgb="FF000000"/>
            <rFont val="Arial"/>
            <family val="2"/>
          </rPr>
          <t xml:space="preserve">A Song by the Hearth?!
</t>
        </r>
        <r>
          <rPr>
            <sz val="10"/>
            <color rgb="FF000000"/>
            <rFont val="Arial"/>
            <family val="2"/>
          </rPr>
          <t xml:space="preserve">A Hamlet for a Slothful Vassal
</t>
        </r>
        <r>
          <rPr>
            <sz val="10"/>
            <color rgb="FF000000"/>
            <rFont val="Arial"/>
            <family val="2"/>
          </rPr>
          <t xml:space="preserve">Dying – I only feel Apathy
</t>
        </r>
        <r>
          <rPr>
            <sz val="10"/>
            <color rgb="FF000000"/>
            <rFont val="Arial"/>
            <family val="2"/>
          </rPr>
          <t xml:space="preserve">Soliloquy
</t>
        </r>
        <r>
          <rPr>
            <sz val="10"/>
            <color rgb="FF000000"/>
            <rFont val="Arial"/>
            <family val="2"/>
          </rPr>
          <t xml:space="preserve">
</t>
        </r>
        <r>
          <rPr>
            <sz val="10"/>
            <color rgb="FF000000"/>
            <rFont val="Arial"/>
            <family val="2"/>
          </rPr>
          <t xml:space="preserve">
</t>
        </r>
        <r>
          <rPr>
            <sz val="10"/>
            <color rgb="FF000000"/>
            <rFont val="Arial"/>
            <family val="2"/>
          </rPr>
          <t xml:space="preserve">Theatre of Tragedy
</t>
        </r>
        <r>
          <rPr>
            <sz val="10"/>
            <color rgb="FF000000"/>
            <rFont val="Arial"/>
            <family val="2"/>
          </rPr>
          <t xml:space="preserve">
</t>
        </r>
        <r>
          <rPr>
            <sz val="10"/>
            <color rgb="FF000000"/>
            <rFont val="Arial"/>
            <family val="2"/>
          </rPr>
          <t xml:space="preserve">Side A
</t>
        </r>
        <r>
          <rPr>
            <sz val="10"/>
            <color rgb="FF000000"/>
            <rFont val="Arial"/>
            <family val="2"/>
          </rPr>
          <t xml:space="preserve">A Hamlet for a Slothful Vassal
</t>
        </r>
        <r>
          <rPr>
            <sz val="10"/>
            <color rgb="FF000000"/>
            <rFont val="Arial"/>
            <family val="2"/>
          </rPr>
          <t xml:space="preserve">Cheerful Dirge
</t>
        </r>
        <r>
          <rPr>
            <sz val="10"/>
            <color rgb="FF000000"/>
            <rFont val="Arial"/>
            <family val="2"/>
          </rPr>
          <t xml:space="preserve">To these Words I beheld no Tongue
</t>
        </r>
        <r>
          <rPr>
            <sz val="10"/>
            <color rgb="FF000000"/>
            <rFont val="Arial"/>
            <family val="2"/>
          </rPr>
          <t xml:space="preserve">...a Distance there is...
</t>
        </r>
        <r>
          <rPr>
            <sz val="10"/>
            <color rgb="FF000000"/>
            <rFont val="Arial"/>
            <family val="2"/>
          </rPr>
          <t xml:space="preserve">
</t>
        </r>
        <r>
          <rPr>
            <sz val="10"/>
            <color rgb="FF000000"/>
            <rFont val="Arial"/>
            <family val="2"/>
          </rPr>
          <t xml:space="preserve">Side B
</t>
        </r>
        <r>
          <rPr>
            <sz val="10"/>
            <color rgb="FF000000"/>
            <rFont val="Arial"/>
            <family val="2"/>
          </rPr>
          <t xml:space="preserve">Hollow-Heartèd, Heart-Departèd
</t>
        </r>
        <r>
          <rPr>
            <sz val="10"/>
            <color rgb="FF000000"/>
            <rFont val="Arial"/>
            <family val="2"/>
          </rPr>
          <t xml:space="preserve">Sweet art Thou
</t>
        </r>
        <r>
          <rPr>
            <sz val="10"/>
            <color rgb="FF000000"/>
            <rFont val="Arial"/>
            <family val="2"/>
          </rPr>
          <t xml:space="preserve">Mïre
</t>
        </r>
        <r>
          <rPr>
            <sz val="10"/>
            <color rgb="FF000000"/>
            <rFont val="Arial"/>
            <family val="2"/>
          </rPr>
          <t xml:space="preserve">Dying - I only feel Apathy
</t>
        </r>
        <r>
          <rPr>
            <sz val="10"/>
            <color rgb="FF000000"/>
            <rFont val="Arial"/>
            <family val="2"/>
          </rPr>
          <t xml:space="preserve">Monotonë
</t>
        </r>
        <r>
          <rPr>
            <sz val="10"/>
            <color rgb="FF000000"/>
            <rFont val="Arial"/>
            <family val="2"/>
          </rPr>
          <t xml:space="preserve">
</t>
        </r>
        <r>
          <rPr>
            <sz val="10"/>
            <color rgb="FF000000"/>
            <rFont val="Arial"/>
            <family val="2"/>
          </rPr>
          <t xml:space="preserve">Velvet Darkness They Fear
</t>
        </r>
        <r>
          <rPr>
            <sz val="10"/>
            <color rgb="FF000000"/>
            <rFont val="Arial"/>
            <family val="2"/>
          </rPr>
          <t xml:space="preserve">
</t>
        </r>
        <r>
          <rPr>
            <sz val="10"/>
            <color rgb="FF000000"/>
            <rFont val="Arial"/>
            <family val="2"/>
          </rPr>
          <t xml:space="preserve">Side A
</t>
        </r>
        <r>
          <rPr>
            <sz val="10"/>
            <color rgb="FF000000"/>
            <rFont val="Arial"/>
            <family val="2"/>
          </rPr>
          <t xml:space="preserve">Velvet Darkness they Fear
</t>
        </r>
        <r>
          <rPr>
            <sz val="10"/>
            <color rgb="FF000000"/>
            <rFont val="Arial"/>
            <family val="2"/>
          </rPr>
          <t xml:space="preserve">Fair and 'Guiling Copesmate Death
</t>
        </r>
        <r>
          <rPr>
            <sz val="10"/>
            <color rgb="FF000000"/>
            <rFont val="Arial"/>
            <family val="2"/>
          </rPr>
          <t xml:space="preserve">Bring Forth ye Shadow
</t>
        </r>
        <r>
          <rPr>
            <sz val="10"/>
            <color rgb="FF000000"/>
            <rFont val="Arial"/>
            <family val="2"/>
          </rPr>
          <t xml:space="preserve">Seraphic Deviltry
</t>
        </r>
        <r>
          <rPr>
            <sz val="10"/>
            <color rgb="FF000000"/>
            <rFont val="Arial"/>
            <family val="2"/>
          </rPr>
          <t xml:space="preserve">And when He Falleth
</t>
        </r>
        <r>
          <rPr>
            <sz val="10"/>
            <color rgb="FF000000"/>
            <rFont val="Arial"/>
            <family val="2"/>
          </rPr>
          <t xml:space="preserve">
</t>
        </r>
        <r>
          <rPr>
            <sz val="10"/>
            <color rgb="FF000000"/>
            <rFont val="Arial"/>
            <family val="2"/>
          </rPr>
          <t xml:space="preserve">Side B
</t>
        </r>
        <r>
          <rPr>
            <sz val="10"/>
            <color rgb="FF000000"/>
            <rFont val="Arial"/>
            <family val="2"/>
          </rPr>
          <t xml:space="preserve">Der Tanz der Schatten
</t>
        </r>
        <r>
          <rPr>
            <sz val="10"/>
            <color rgb="FF000000"/>
            <rFont val="Arial"/>
            <family val="2"/>
          </rPr>
          <t xml:space="preserve">Black as the Devil Painteth
</t>
        </r>
        <r>
          <rPr>
            <sz val="10"/>
            <color rgb="FF000000"/>
            <rFont val="Arial"/>
            <family val="2"/>
          </rPr>
          <t xml:space="preserve">On Whom the Moon doth Shine
</t>
        </r>
        <r>
          <rPr>
            <sz val="10"/>
            <color rgb="FF000000"/>
            <rFont val="Arial"/>
            <family val="2"/>
          </rPr>
          <t xml:space="preserve">The Masquerader and Phœnix
</t>
        </r>
        <r>
          <rPr>
            <sz val="10"/>
            <color rgb="FF000000"/>
            <rFont val="Arial"/>
            <family val="2"/>
          </rPr>
          <t xml:space="preserve">
</t>
        </r>
        <r>
          <rPr>
            <sz val="10"/>
            <color rgb="FF000000"/>
            <rFont val="Arial"/>
            <family val="2"/>
          </rPr>
          <t xml:space="preserve">
</t>
        </r>
        <r>
          <rPr>
            <sz val="10"/>
            <color rgb="FF000000"/>
            <rFont val="Arial"/>
            <family val="2"/>
          </rPr>
          <t xml:space="preserve">A Rose for the Dead
</t>
        </r>
        <r>
          <rPr>
            <sz val="10"/>
            <color rgb="FF000000"/>
            <rFont val="Arial"/>
            <family val="2"/>
          </rPr>
          <t xml:space="preserve">
</t>
        </r>
        <r>
          <rPr>
            <sz val="10"/>
            <color rgb="FF000000"/>
            <rFont val="Arial"/>
            <family val="2"/>
          </rPr>
          <t xml:space="preserve">Side A
</t>
        </r>
        <r>
          <rPr>
            <sz val="10"/>
            <color rgb="FF000000"/>
            <rFont val="Arial"/>
            <family val="2"/>
          </rPr>
          <t xml:space="preserve">A Rose for the Dead
</t>
        </r>
        <r>
          <rPr>
            <sz val="10"/>
            <color rgb="FF000000"/>
            <rFont val="Arial"/>
            <family val="2"/>
          </rPr>
          <t xml:space="preserve">Der Spiegel
</t>
        </r>
        <r>
          <rPr>
            <sz val="10"/>
            <color rgb="FF000000"/>
            <rFont val="Arial"/>
            <family val="2"/>
          </rPr>
          <t xml:space="preserve">As the Shadows Dance
</t>
        </r>
        <r>
          <rPr>
            <sz val="10"/>
            <color rgb="FF000000"/>
            <rFont val="Arial"/>
            <family val="2"/>
          </rPr>
          <t xml:space="preserve">
</t>
        </r>
        <r>
          <rPr>
            <sz val="10"/>
            <color rgb="FF000000"/>
            <rFont val="Arial"/>
            <family val="2"/>
          </rPr>
          <t xml:space="preserve">Side B
</t>
        </r>
        <r>
          <rPr>
            <sz val="10"/>
            <color rgb="FF000000"/>
            <rFont val="Arial"/>
            <family val="2"/>
          </rPr>
          <t xml:space="preserve">And when He Falleth (remix)
</t>
        </r>
        <r>
          <rPr>
            <sz val="10"/>
            <color rgb="FF000000"/>
            <rFont val="Arial"/>
            <family val="2"/>
          </rPr>
          <t xml:space="preserve">Black as the Devil Painteth (remix)
</t>
        </r>
        <r>
          <rPr>
            <sz val="10"/>
            <color rgb="FF000000"/>
            <rFont val="Arial"/>
            <family val="2"/>
          </rPr>
          <t xml:space="preserve">Decades
</t>
        </r>
        <r>
          <rPr>
            <sz val="10"/>
            <color rgb="FF000000"/>
            <rFont val="Arial"/>
            <family val="2"/>
          </rPr>
          <t xml:space="preserve">
</t>
        </r>
        <r>
          <rPr>
            <sz val="10"/>
            <color rgb="FF000000"/>
            <rFont val="Arial"/>
            <family val="2"/>
          </rPr>
          <t xml:space="preserve">
</t>
        </r>
        <r>
          <rPr>
            <sz val="10"/>
            <color rgb="FF000000"/>
            <rFont val="Arial"/>
            <family val="2"/>
          </rPr>
          <t xml:space="preserve">Aégis
</t>
        </r>
        <r>
          <rPr>
            <sz val="10"/>
            <color rgb="FF000000"/>
            <rFont val="Arial"/>
            <family val="2"/>
          </rPr>
          <t xml:space="preserve">
</t>
        </r>
        <r>
          <rPr>
            <sz val="10"/>
            <color rgb="FF000000"/>
            <rFont val="Arial"/>
            <family val="2"/>
          </rPr>
          <t xml:space="preserve">Side A
</t>
        </r>
        <r>
          <rPr>
            <sz val="10"/>
            <color rgb="FF000000"/>
            <rFont val="Arial"/>
            <family val="2"/>
          </rPr>
          <t xml:space="preserve">Cassandra
</t>
        </r>
        <r>
          <rPr>
            <sz val="10"/>
            <color rgb="FF000000"/>
            <rFont val="Arial"/>
            <family val="2"/>
          </rPr>
          <t xml:space="preserve">Lorelei
</t>
        </r>
        <r>
          <rPr>
            <sz val="10"/>
            <color rgb="FF000000"/>
            <rFont val="Arial"/>
            <family val="2"/>
          </rPr>
          <t xml:space="preserve">Angélique
</t>
        </r>
        <r>
          <rPr>
            <sz val="10"/>
            <color rgb="FF000000"/>
            <rFont val="Arial"/>
            <family val="2"/>
          </rPr>
          <t xml:space="preserve">Samantha
</t>
        </r>
        <r>
          <rPr>
            <sz val="10"/>
            <color rgb="FF000000"/>
            <rFont val="Arial"/>
            <family val="2"/>
          </rPr>
          <t xml:space="preserve">Aœde
</t>
        </r>
        <r>
          <rPr>
            <sz val="10"/>
            <color rgb="FF000000"/>
            <rFont val="Arial"/>
            <family val="2"/>
          </rPr>
          <t xml:space="preserve">
</t>
        </r>
        <r>
          <rPr>
            <sz val="10"/>
            <color rgb="FF000000"/>
            <rFont val="Arial"/>
            <family val="2"/>
          </rPr>
          <t xml:space="preserve">Side B
</t>
        </r>
        <r>
          <rPr>
            <sz val="10"/>
            <color rgb="FF000000"/>
            <rFont val="Arial"/>
            <family val="2"/>
          </rPr>
          <t xml:space="preserve">Siren
</t>
        </r>
        <r>
          <rPr>
            <sz val="10"/>
            <color rgb="FF000000"/>
            <rFont val="Arial"/>
            <family val="2"/>
          </rPr>
          <t xml:space="preserve">Virago
</t>
        </r>
        <r>
          <rPr>
            <sz val="10"/>
            <color rgb="FF000000"/>
            <rFont val="Arial"/>
            <family val="2"/>
          </rPr>
          <t xml:space="preserve">Venus
</t>
        </r>
        <r>
          <rPr>
            <sz val="10"/>
            <color rgb="FF000000"/>
            <rFont val="Arial"/>
            <family val="2"/>
          </rPr>
          <t xml:space="preserve">Poppæa
</t>
        </r>
        <r>
          <rPr>
            <sz val="10"/>
            <color rgb="FF000000"/>
            <rFont val="Arial"/>
            <family val="2"/>
          </rPr>
          <t>Bacchante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G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C99" authorId="0" shapeId="0" xr:uid="{3F503BDB-56E2-4F48-AC5A-523D89D96ABB}">
      <text>
        <r>
          <rPr>
            <sz val="10"/>
            <color rgb="FF000000"/>
            <rFont val="Arial"/>
            <family val="2"/>
          </rPr>
          <t xml:space="preserve">Record Sleeves for Vinyl Record-100 Clear Plastic Protective Vinyl Record Outer Sleeves 3 Mil No-Acid -12.75" x 12.5" Record Sleeves Outer for 12" Single and Double LP Album Covers
</t>
        </r>
      </text>
    </comment>
  </commentList>
</comments>
</file>

<file path=xl/sharedStrings.xml><?xml version="1.0" encoding="utf-8"?>
<sst xmlns="http://schemas.openxmlformats.org/spreadsheetml/2006/main" count="8995" uniqueCount="3046">
  <si>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</si>
  <si>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</si>
  <si>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</si>
  <si>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</si>
  <si>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</si>
  <si>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</si>
  <si>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</si>
  <si>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</si>
  <si>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</si>
  <si>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</si>
  <si>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</si>
  <si>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</si>
  <si>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</si>
  <si>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</si>
  <si>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</si>
  <si>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</si>
  <si>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</si>
  <si>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</si>
  <si>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</si>
  <si>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</si>
  <si>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</si>
  <si>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</si>
  <si>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</si>
  <si>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</si>
  <si>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</si>
  <si>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</si>
  <si>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</si>
  <si>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</si>
  <si>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</si>
  <si>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</si>
  <si>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</si>
  <si>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</si>
  <si>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</si>
  <si>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</si>
  <si>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</si>
  <si>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</si>
  <si>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</si>
  <si>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</si>
  <si>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</si>
  <si>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</si>
  <si>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</si>
  <si>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</si>
  <si>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</si>
  <si>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</si>
  <si>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</si>
  <si>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</si>
  <si>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</si>
  <si>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</si>
  <si>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</si>
  <si>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</si>
  <si>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</si>
  <si>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</si>
  <si>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</si>
  <si>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</si>
  <si>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</si>
  <si>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</si>
  <si>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</si>
  <si>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</si>
  <si>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</si>
  <si>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</si>
  <si>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</si>
  <si>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</si>
  <si>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</si>
  <si>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</si>
  <si>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</si>
  <si>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</si>
  <si>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</si>
  <si>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</si>
  <si>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</si>
  <si>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</si>
  <si>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</si>
  <si>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</si>
  <si>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</si>
  <si>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</si>
  <si>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</si>
  <si>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</si>
  <si>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</si>
  <si>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</si>
  <si>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</si>
  <si>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</si>
  <si>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</si>
  <si>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</si>
  <si>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</si>
  <si>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</si>
  <si>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</si>
  <si>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</si>
  <si>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</si>
  <si>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</si>
  <si>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</si>
  <si>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</si>
  <si>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</si>
  <si>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</si>
  <si>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</si>
  <si>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</si>
  <si>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</si>
  <si>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</si>
  <si>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</si>
  <si>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INFERNO</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</si>
  <si>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</si>
  <si>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</si>
  <si>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</si>
  <si>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</si>
  <si>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</si>
  <si>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</si>
  <si>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</si>
  <si>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</si>
  <si>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</si>
  <si>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</si>
  <si>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</si>
  <si>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</si>
  <si>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</si>
  <si>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</si>
  <si>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</si>
  <si>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Black / Ambient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</si>
  <si>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</si>
  <si>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</si>
  <si>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</si>
  <si>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</si>
  <si>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</si>
  <si>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</si>
  <si>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</si>
  <si>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</si>
  <si>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</si>
  <si>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</si>
  <si>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</si>
  <si>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</si>
  <si>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</si>
  <si>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</si>
  <si>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</si>
  <si>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</si>
  <si>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</si>
  <si>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</si>
  <si>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</si>
  <si>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</si>
  <si>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</si>
  <si>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</si>
  <si>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</si>
  <si>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</si>
  <si>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</si>
  <si>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</si>
  <si>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</si>
  <si>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</si>
  <si>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</si>
  <si>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</si>
  <si>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</si>
  <si>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</si>
  <si>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</si>
  <si>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</si>
  <si>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</si>
  <si>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</si>
  <si>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</si>
  <si>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</si>
  <si>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</si>
  <si>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</si>
  <si>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</si>
  <si>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</si>
  <si>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</si>
  <si>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</si>
  <si>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</si>
  <si>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</si>
  <si>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</si>
  <si>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ERAZOR</t>
  </si>
  <si>
    <t>Dust Monuments</t>
  </si>
  <si>
    <t>Darkened Black / Thrash Metal</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</si>
  <si>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</si>
  <si>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</si>
  <si>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</si>
  <si>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</si>
  <si>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</si>
  <si>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</si>
  <si>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</si>
  <si>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</si>
  <si>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</si>
  <si>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</si>
  <si>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Ill OMEN</t>
  </si>
  <si>
    <t>Æ.Thy.Rift</t>
  </si>
  <si>
    <t>AZAGHAL</t>
  </si>
  <si>
    <t xml:space="preserve">OPHICVS </t>
  </si>
  <si>
    <t>Austenitized / Tribulacion</t>
  </si>
  <si>
    <t>Hibernum In Perpetuum</t>
  </si>
  <si>
    <t>Edición especial en doble CD, incluye los demos previos del '91-'92 y el Split del '93</t>
  </si>
  <si>
    <t>NAGELFAR</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</si>
  <si>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</si>
  <si>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</si>
  <si>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</si>
  <si>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</si>
  <si>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</si>
  <si>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</si>
  <si>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</si>
  <si>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</si>
  <si>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</si>
  <si>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</si>
  <si>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</si>
  <si>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</si>
  <si>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</si>
  <si>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</si>
  <si>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</si>
  <si>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</si>
  <si>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</si>
  <si>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</si>
  <si>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</si>
  <si>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</si>
  <si>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</si>
  <si>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</si>
  <si>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</si>
  <si>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</si>
  <si>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</si>
  <si>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</si>
  <si>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</si>
  <si>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</si>
  <si>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</si>
  <si>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</si>
  <si>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</si>
  <si>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</si>
  <si>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NECROPHOBIC</t>
  </si>
  <si>
    <t>Black Metal, con Nachtraaf de URFAUST en la bateria</t>
  </si>
  <si>
    <t xml:space="preserve">Atmospheric Black Metal </t>
  </si>
  <si>
    <t>Iš Kartos į Kartą</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</si>
  <si>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</si>
  <si>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</si>
  <si>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</si>
  <si>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</si>
  <si>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</si>
  <si>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</si>
  <si>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</si>
  <si>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</si>
  <si>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</si>
  <si>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</si>
  <si>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</si>
  <si>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</si>
  <si>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</si>
  <si>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</si>
  <si>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</si>
  <si>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</si>
  <si>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</si>
  <si>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</si>
  <si>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</si>
  <si>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</si>
  <si>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</si>
  <si>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</si>
  <si>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</si>
  <si>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</si>
  <si>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</si>
  <si>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</si>
  <si>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</si>
  <si>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</si>
  <si>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</si>
  <si>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</si>
  <si>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</si>
  <si>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</si>
  <si>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</si>
  <si>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</si>
  <si>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</si>
  <si>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</si>
  <si>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</si>
  <si>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</si>
  <si>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</si>
  <si>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</si>
  <si>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</si>
  <si>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</si>
  <si>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</si>
  <si>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</si>
  <si>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</si>
  <si>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</si>
  <si>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</si>
  <si>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</si>
  <si>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</si>
  <si>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</si>
  <si>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</si>
  <si>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</si>
  <si>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</si>
  <si>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</si>
  <si>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</si>
  <si>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</si>
  <si>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</si>
  <si>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</si>
  <si>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</si>
  <si>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</si>
  <si>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</si>
  <si>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</si>
  <si>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</si>
  <si>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</si>
  <si>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</si>
  <si>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</si>
  <si>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</si>
  <si>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</si>
  <si>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</si>
  <si>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</si>
  <si>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</si>
  <si>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</si>
  <si>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</si>
  <si>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</si>
  <si>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</si>
  <si>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Brutal Death Metal, album 2018</t>
  </si>
  <si>
    <t>EREB ALTOR</t>
  </si>
  <si>
    <t>Black Metal, album 2000</t>
  </si>
  <si>
    <t xml:space="preserve">MOR DAGOR </t>
  </si>
  <si>
    <t xml:space="preserve">CAINAN DAWN </t>
  </si>
  <si>
    <t>F.O.H.A.T.</t>
  </si>
  <si>
    <t xml:space="preserve">Hombre: Oveja Negra Del Universo / Lo Que Siento Por Ti </t>
  </si>
  <si>
    <t>Nordvis Produktion</t>
  </si>
  <si>
    <t>OVATE</t>
  </si>
  <si>
    <t>Ovate</t>
  </si>
  <si>
    <t xml:space="preserve">NOCTURNAL BREED	</t>
  </si>
  <si>
    <t xml:space="preserve">MORD </t>
  </si>
  <si>
    <t>Suppliciter Exoro Te</t>
  </si>
  <si>
    <t>IGNIS GEHENNA</t>
  </si>
  <si>
    <t>PESTILENTIAL SHADOWS</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</si>
  <si>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</si>
  <si>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</si>
  <si>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</si>
  <si>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</si>
  <si>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</si>
  <si>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</si>
  <si>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</si>
  <si>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</si>
  <si>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</si>
  <si>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</si>
  <si>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</si>
  <si>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</si>
  <si>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</si>
  <si>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</si>
  <si>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</si>
  <si>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</si>
  <si>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</si>
  <si>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</si>
  <si>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</si>
  <si>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</si>
  <si>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</si>
  <si>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</si>
  <si>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</si>
  <si>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</si>
  <si>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Amor Fati</t>
  </si>
  <si>
    <t>Throats Prods</t>
  </si>
  <si>
    <t>Private Judgement Day</t>
  </si>
  <si>
    <t>HETROERTZEN</t>
  </si>
  <si>
    <t>Ain Soph Aur</t>
  </si>
  <si>
    <t>Black Metal, album 2016</t>
  </si>
  <si>
    <t>Israel</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</si>
  <si>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</si>
  <si>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</si>
  <si>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</si>
  <si>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</si>
  <si>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</si>
  <si>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</si>
  <si>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</si>
  <si>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</si>
  <si>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</si>
  <si>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</si>
  <si>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</si>
  <si>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</si>
  <si>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</si>
  <si>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</si>
  <si>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</si>
  <si>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</si>
  <si>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</si>
  <si>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</si>
  <si>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Lithuanian Pagan Metal, album 2005</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</si>
  <si>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</si>
  <si>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</si>
  <si>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</si>
  <si>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</si>
  <si>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</si>
  <si>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</si>
  <si>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</si>
  <si>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</si>
  <si>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</si>
  <si>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</si>
  <si>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</si>
  <si>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MORTUUS UMBRA</t>
  </si>
  <si>
    <t xml:space="preserve">Omnipraesent </t>
  </si>
  <si>
    <t>Goathorned Prods</t>
  </si>
  <si>
    <t>MALEPESTE / DYSYLUMN</t>
  </si>
  <si>
    <t>Ce Qui Fut, Ce Qui Est, Ce Qui Sera</t>
  </si>
  <si>
    <t xml:space="preserve">Occult Black Metal , album 2014, full presentacion en doble vinilo,  incluye insert </t>
  </si>
  <si>
    <t>LANTERN</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</si>
  <si>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</si>
  <si>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</si>
  <si>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</si>
  <si>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</si>
  <si>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</si>
  <si>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</si>
  <si>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</si>
  <si>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</si>
  <si>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</si>
  <si>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</si>
  <si>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</si>
  <si>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</si>
  <si>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</si>
  <si>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</si>
  <si>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</si>
  <si>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</si>
  <si>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</si>
  <si>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</si>
  <si>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</si>
  <si>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</si>
  <si>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</si>
  <si>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Humanity's Plague Prods</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</si>
  <si>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</si>
  <si>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</si>
  <si>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</si>
  <si>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</si>
  <si>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</si>
  <si>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</si>
  <si>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</si>
  <si>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</si>
  <si>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</si>
  <si>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</si>
  <si>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</si>
  <si>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</si>
  <si>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</si>
  <si>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</si>
  <si>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</si>
  <si>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</si>
  <si>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</si>
  <si>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</si>
  <si>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</si>
  <si>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</si>
  <si>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</si>
  <si>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</si>
  <si>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</si>
  <si>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</si>
  <si>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</si>
  <si>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</si>
  <si>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</si>
  <si>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</si>
  <si>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</si>
  <si>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</si>
  <si>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</si>
  <si>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</si>
  <si>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</si>
  <si>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</si>
  <si>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</si>
  <si>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</si>
  <si>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TOTAL HATE</t>
  </si>
  <si>
    <t xml:space="preserve">Depopulating Planet Earth </t>
  </si>
  <si>
    <t>Primer full album 2008 , despiadado Black metal</t>
  </si>
  <si>
    <t>IMPIETY</t>
  </si>
  <si>
    <t xml:space="preserve">SUPPLICIUM	</t>
  </si>
  <si>
    <t>Magna Atra Missa</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</si>
  <si>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</si>
  <si>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</si>
  <si>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</si>
  <si>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</si>
  <si>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</si>
  <si>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</si>
  <si>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</si>
  <si>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</si>
  <si>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</si>
  <si>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</si>
  <si>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</si>
  <si>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</si>
  <si>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</si>
  <si>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DEATHROW</t>
  </si>
  <si>
    <t>The Eerie Sound of the Slow Awakening</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</si>
  <si>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</si>
  <si>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</si>
  <si>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</si>
  <si>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</si>
  <si>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</si>
  <si>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</si>
  <si>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</si>
  <si>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</si>
  <si>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</si>
  <si>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</si>
  <si>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</si>
  <si>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</si>
  <si>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</si>
  <si>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</si>
  <si>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</si>
  <si>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</si>
  <si>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</si>
  <si>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</si>
  <si>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</si>
  <si>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</si>
  <si>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</si>
  <si>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</si>
  <si>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</si>
  <si>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</si>
  <si>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</si>
  <si>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</si>
  <si>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PUTREFIED CORPSE</t>
  </si>
  <si>
    <t>Left to Rot</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</si>
  <si>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</si>
  <si>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</si>
  <si>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</si>
  <si>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</si>
  <si>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</si>
  <si>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</si>
  <si>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</si>
  <si>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</si>
  <si>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</si>
  <si>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</si>
  <si>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</si>
  <si>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</si>
  <si>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</si>
  <si>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</si>
  <si>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</si>
  <si>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</si>
  <si>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</si>
  <si>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</si>
  <si>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</si>
  <si>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</si>
  <si>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</si>
  <si>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</si>
  <si>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</si>
  <si>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</si>
  <si>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</si>
  <si>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</si>
  <si>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Praesaepultus</t>
  </si>
  <si>
    <t>Pagan Black Metal, album 2012</t>
  </si>
  <si>
    <t>SAQRA'S CULT</t>
  </si>
  <si>
    <t>The 9th King</t>
  </si>
  <si>
    <t>DECREPID</t>
  </si>
  <si>
    <t>OSSUARY ANEX</t>
  </si>
  <si>
    <t>Obscurantism Apogee</t>
  </si>
  <si>
    <t>DESECRESY</t>
  </si>
  <si>
    <t>Osseous Empire</t>
  </si>
  <si>
    <t>Death Metal. Album 2015</t>
  </si>
  <si>
    <t>Born Undead</t>
  </si>
  <si>
    <t>DVD A5 Digibook en pasta dura, incluye live 2010, documental, bonus live, extras..</t>
  </si>
  <si>
    <t>Belgium</t>
  </si>
  <si>
    <t xml:space="preserve">EMBRIONAL </t>
  </si>
  <si>
    <t>The Devil Inside</t>
  </si>
  <si>
    <t>Potente y oscuro Death Metal Polaco, album 2015</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</si>
  <si>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</si>
  <si>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</si>
  <si>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</si>
  <si>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</si>
  <si>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</si>
  <si>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</si>
  <si>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</si>
  <si>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</si>
  <si>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</si>
  <si>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</si>
  <si>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</si>
  <si>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</si>
  <si>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</si>
  <si>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</si>
  <si>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DIMMU BORGIR</t>
  </si>
  <si>
    <t>Eonian</t>
  </si>
  <si>
    <t>Symphonic Black Metal, album 2018</t>
  </si>
  <si>
    <t>NEBIROS (Germany)</t>
  </si>
  <si>
    <t>VII</t>
  </si>
  <si>
    <t>NORTHERN PLAGUE</t>
  </si>
  <si>
    <t>Manifesto</t>
  </si>
  <si>
    <t>Black / Death Metal, album 2014</t>
  </si>
  <si>
    <t>Vendetta Recs</t>
  </si>
  <si>
    <t>IMPERADOR BELIAL</t>
  </si>
  <si>
    <t>Curse of Belial</t>
  </si>
  <si>
    <t>LECTERN</t>
  </si>
  <si>
    <t>Precept of Delator</t>
  </si>
  <si>
    <t>Via Nocturna</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</si>
  <si>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</si>
  <si>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</si>
  <si>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</si>
  <si>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</si>
  <si>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</si>
  <si>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</si>
  <si>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</si>
  <si>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</si>
  <si>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</si>
  <si>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</si>
  <si>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</si>
  <si>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</si>
  <si>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</si>
  <si>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</si>
  <si>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</si>
  <si>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</si>
  <si>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</si>
  <si>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Black Metal / Ambient</t>
  </si>
  <si>
    <t>SUN WORSHIP</t>
  </si>
  <si>
    <t>Emanations of Desolation</t>
  </si>
  <si>
    <t>MIDNIGHT CALLINGS</t>
  </si>
  <si>
    <t>Pilgrims of the Black Hole</t>
  </si>
  <si>
    <t>Into Dungeons</t>
  </si>
  <si>
    <t>ASTRIDE A SERPENT</t>
  </si>
  <si>
    <t>The Hunt</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</si>
  <si>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</si>
  <si>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</si>
  <si>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</si>
  <si>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</si>
  <si>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</si>
  <si>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</si>
  <si>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</si>
  <si>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</si>
  <si>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</si>
  <si>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</si>
  <si>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</si>
  <si>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</si>
  <si>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</si>
  <si>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</si>
  <si>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TENEBRAE IN PERPETUUM</t>
  </si>
  <si>
    <t>Anorexia Obscura</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</si>
  <si>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</si>
  <si>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</si>
  <si>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</si>
  <si>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</si>
  <si>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</si>
  <si>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</si>
  <si>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</si>
  <si>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</si>
  <si>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</si>
  <si>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</si>
  <si>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</si>
  <si>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</si>
  <si>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</si>
  <si>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</si>
  <si>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</si>
  <si>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</si>
  <si>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</si>
  <si>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</si>
  <si>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</si>
  <si>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</si>
  <si>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</si>
  <si>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</si>
  <si>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</si>
  <si>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</si>
  <si>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</si>
  <si>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</si>
  <si>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</si>
  <si>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</si>
  <si>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</si>
  <si>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</si>
  <si>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</si>
  <si>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</si>
  <si>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</si>
  <si>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</si>
  <si>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</si>
  <si>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</si>
  <si>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</si>
  <si>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</si>
  <si>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</si>
  <si>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</si>
  <si>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</si>
  <si>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</si>
  <si>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</si>
  <si>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REVOLTING</t>
  </si>
  <si>
    <t>Slovakia</t>
  </si>
  <si>
    <t>Gatefold 2LP (Black Vinyl)</t>
  </si>
  <si>
    <t>Streams of Darkness</t>
  </si>
  <si>
    <t>Old School Death Metal, album 2020</t>
  </si>
  <si>
    <t>Death Metal, album 2019</t>
  </si>
  <si>
    <t>de Tribulación en CD/Digi NO  tienen costo de envio.</t>
  </si>
  <si>
    <t>LVCIFYRE</t>
  </si>
  <si>
    <t>The Broken Seal</t>
  </si>
  <si>
    <t>Black / Death Metal, album 2021</t>
  </si>
  <si>
    <t>Black Metal, segundo full album 2003</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</si>
  <si>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</si>
  <si>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</si>
  <si>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</si>
  <si>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</si>
  <si>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</si>
  <si>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</si>
  <si>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</si>
  <si>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</si>
  <si>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</si>
  <si>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</si>
  <si>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</si>
  <si>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</si>
  <si>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</si>
  <si>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</si>
  <si>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</si>
  <si>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</si>
  <si>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</si>
  <si>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</si>
  <si>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</si>
  <si>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</si>
  <si>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</si>
  <si>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</si>
  <si>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</si>
  <si>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</si>
  <si>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</si>
  <si>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</si>
  <si>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</si>
  <si>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</si>
  <si>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</si>
  <si>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</si>
  <si>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</si>
  <si>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</si>
  <si>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</si>
  <si>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</si>
  <si>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</si>
  <si>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</si>
  <si>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</si>
  <si>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</si>
  <si>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</si>
  <si>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</si>
  <si>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</si>
  <si>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</si>
  <si>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</si>
  <si>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</si>
  <si>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</si>
  <si>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</si>
  <si>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</si>
  <si>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</si>
  <si>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</si>
  <si>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</si>
  <si>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</si>
  <si>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Besvärtade Strofer</t>
  </si>
  <si>
    <t>LEKAMEN ILLUSIONEN KALLET  (LIK)</t>
  </si>
  <si>
    <t>Black Metal / Rock, album 2005, proyecto de  Graav de la horda Armagedda</t>
  </si>
  <si>
    <t>SADO SATHANAS</t>
  </si>
  <si>
    <t>Nomos Hamartia</t>
  </si>
  <si>
    <t>Lycaner Recs</t>
  </si>
  <si>
    <t>EXCITER</t>
  </si>
  <si>
    <t>FROM THE GRAVES</t>
  </si>
  <si>
    <t>Rise of the Macabre</t>
  </si>
  <si>
    <t>Black Metal, Ep 2008, numerado a 500 copias</t>
  </si>
  <si>
    <t>CONSUMPTION</t>
  </si>
  <si>
    <t>Petrichor (Hammerheart)</t>
  </si>
  <si>
    <t>DESCEND TO ACHERON</t>
  </si>
  <si>
    <t>The Transience of Flesh</t>
  </si>
  <si>
    <t>Death / Black Metal, Ep debut 2020</t>
  </si>
  <si>
    <t>Gastrike</t>
  </si>
  <si>
    <t>Vargtimman</t>
  </si>
  <si>
    <t>The End</t>
  </si>
  <si>
    <t>I Döden</t>
  </si>
  <si>
    <t>Atmospheric Black Metal, album 2014, incluye poster y 3 bonus tracks</t>
  </si>
  <si>
    <t>Blood of Tyrants</t>
  </si>
  <si>
    <t>Speed Metal, album 2000</t>
  </si>
  <si>
    <t>ENDSEEKER</t>
  </si>
  <si>
    <t>Flesh Hammer Prophecy</t>
  </si>
  <si>
    <t>DAWN</t>
  </si>
  <si>
    <t>DEROGATORY</t>
  </si>
  <si>
    <t>Above All Else</t>
  </si>
  <si>
    <t>Death Metal, unico album 2013</t>
  </si>
  <si>
    <t xml:space="preserve">ACRIMONIOUS	</t>
  </si>
  <si>
    <t>Visages of the Unspeakable</t>
  </si>
  <si>
    <t>Death Metal,  album 2015</t>
  </si>
  <si>
    <t>CULT OF ERINYES</t>
  </si>
  <si>
    <t>Æstivation</t>
  </si>
  <si>
    <t>Death Metal, album 2016</t>
  </si>
  <si>
    <t>LP  (Black Vinyl)</t>
  </si>
  <si>
    <t>Viuda Negra</t>
  </si>
  <si>
    <t>BLUT AUS NORD</t>
  </si>
  <si>
    <t>Ultima Thulée</t>
  </si>
  <si>
    <t>Atmospheric Black Metal, abum debut 1995</t>
  </si>
  <si>
    <t>KRYPTS</t>
  </si>
  <si>
    <t>Remnants of Expansion</t>
  </si>
  <si>
    <t>LP (Black/Grey merge Vinyl)</t>
  </si>
  <si>
    <t xml:space="preserve">The Devil's Elixirs </t>
  </si>
  <si>
    <t>LP (Silver / Black Splatter Vinyl)</t>
  </si>
  <si>
    <t>Dimensions</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</si>
  <si>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</si>
  <si>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</si>
  <si>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</si>
  <si>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</si>
  <si>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</si>
  <si>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</si>
  <si>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</si>
  <si>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</si>
  <si>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</si>
  <si>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</si>
  <si>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</si>
  <si>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</si>
  <si>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</si>
  <si>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</si>
  <si>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</si>
  <si>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</si>
  <si>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</si>
  <si>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</si>
  <si>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</si>
  <si>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</si>
  <si>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</si>
  <si>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</si>
  <si>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</si>
  <si>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LP (Dark Red Vinyl)</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</si>
  <si>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</si>
  <si>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</si>
  <si>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</si>
  <si>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</si>
  <si>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</si>
  <si>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</si>
  <si>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</si>
  <si>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</si>
  <si>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</si>
  <si>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</si>
  <si>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DEMONIZER</t>
  </si>
  <si>
    <t>Triumphator</t>
  </si>
  <si>
    <t>Black / Thrash Metal, album 2008</t>
  </si>
  <si>
    <t>PROSCRIPTOR MCGOVERN’S APSÛ</t>
  </si>
  <si>
    <t>Proscriptor McGovern’s Apsû</t>
  </si>
  <si>
    <t>VARATHRON</t>
  </si>
  <si>
    <t>Gatefold LP (Picture Vinyl)</t>
  </si>
  <si>
    <t>Art of Propaganda</t>
  </si>
  <si>
    <t xml:space="preserve">ENTHRONED </t>
  </si>
  <si>
    <t xml:space="preserve">ACHERONTAS  / NIGHTBRINGER  </t>
  </si>
  <si>
    <t xml:space="preserve"> The Ruins of Edom</t>
  </si>
  <si>
    <t>Occult Black Metal, split Digipack a 3 paneles</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</si>
  <si>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</si>
  <si>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</si>
  <si>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</si>
  <si>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</si>
  <si>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</si>
  <si>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</si>
  <si>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</si>
  <si>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</si>
  <si>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</si>
  <si>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</si>
  <si>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</si>
  <si>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</si>
  <si>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</si>
  <si>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</si>
  <si>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</si>
  <si>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</si>
  <si>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</si>
  <si>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</si>
  <si>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</si>
  <si>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</si>
  <si>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</si>
  <si>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</si>
  <si>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</si>
  <si>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</si>
  <si>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</si>
  <si>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</si>
  <si>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</si>
  <si>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</si>
  <si>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</si>
  <si>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</si>
  <si>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</si>
  <si>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</si>
  <si>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</si>
  <si>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</si>
  <si>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</si>
  <si>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</si>
  <si>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</si>
  <si>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</si>
  <si>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</si>
  <si>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</si>
  <si>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</si>
  <si>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</si>
  <si>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</si>
  <si>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</si>
  <si>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REGARDE LES HOMMES TOMBER</t>
  </si>
  <si>
    <t>Sludge / Black Metal</t>
  </si>
  <si>
    <t>Atmospheric Black Metal, album 2020</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</si>
  <si>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</si>
  <si>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</si>
  <si>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</si>
  <si>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</si>
  <si>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</si>
  <si>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</si>
  <si>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</si>
  <si>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</si>
  <si>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</si>
  <si>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</si>
  <si>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</si>
  <si>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Vi Vet Gud Er En Løgner</t>
  </si>
  <si>
    <t>Black Metal, album debut 2017</t>
  </si>
  <si>
    <t>Black Metal, album 2002</t>
  </si>
  <si>
    <t>Vid De Vånnalösas Häxbål</t>
  </si>
  <si>
    <t>SKIDDAW</t>
  </si>
  <si>
    <t>Oathbreaker</t>
  </si>
  <si>
    <t xml:space="preserve">Black Metal, album 2020 </t>
  </si>
  <si>
    <t>STILLHET</t>
  </si>
  <si>
    <t>Gjemt i Skyggene</t>
  </si>
  <si>
    <t>Melancholic Norwegian Black Metal, Demo 2004, 34 mins</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</si>
  <si>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</si>
  <si>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</si>
  <si>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</si>
  <si>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</si>
  <si>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</si>
  <si>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</si>
  <si>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</si>
  <si>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</si>
  <si>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</si>
  <si>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</si>
  <si>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</si>
  <si>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</si>
  <si>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</si>
  <si>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</si>
  <si>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</si>
  <si>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</si>
  <si>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</si>
  <si>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</si>
  <si>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</si>
  <si>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</si>
  <si>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</si>
  <si>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</si>
  <si>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</si>
  <si>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</si>
  <si>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</si>
  <si>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</si>
  <si>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</si>
  <si>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</si>
  <si>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</si>
  <si>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</si>
  <si>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</si>
  <si>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</si>
  <si>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</si>
  <si>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</si>
  <si>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</si>
  <si>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</si>
  <si>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</si>
  <si>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</si>
  <si>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</si>
  <si>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</si>
  <si>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</si>
  <si>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</si>
  <si>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</si>
  <si>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</si>
  <si>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</si>
  <si>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</si>
  <si>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</si>
  <si>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</si>
  <si>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</si>
  <si>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</si>
  <si>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</si>
  <si>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</si>
  <si>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</si>
  <si>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</si>
  <si>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</si>
  <si>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</si>
  <si>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</si>
  <si>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</si>
  <si>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</si>
  <si>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</si>
  <si>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</si>
  <si>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</si>
  <si>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</si>
  <si>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FUSTILARIAN</t>
  </si>
  <si>
    <t>All This Promiscuous Decadence</t>
  </si>
  <si>
    <t>Black Metal, álbum 2021</t>
  </si>
  <si>
    <t>Atmospheric Black Metal, album 2022</t>
  </si>
  <si>
    <t>SHADOWS UNDER ARMS</t>
  </si>
  <si>
    <t>From the Abyss... to the Throne</t>
  </si>
  <si>
    <t>Astral Nightmare Prods</t>
  </si>
  <si>
    <t>Black Metal, mas de dos horas copilatorias en doble Digipack con Ep, rehearsals, temas ineditos..., incluye full librillo</t>
  </si>
  <si>
    <t xml:space="preserve">The Art of Violent Torture </t>
  </si>
  <si>
    <t xml:space="preserve">The Ancient Spirits of Decay </t>
  </si>
  <si>
    <t xml:space="preserve">ATROCIOUS ABNORMALITY 			</t>
  </si>
  <si>
    <t xml:space="preserve">Formed in Disgust	</t>
  </si>
  <si>
    <t xml:space="preserve">DISFIGURED </t>
  </si>
  <si>
    <t>Amputated Gorewhore</t>
  </si>
  <si>
    <t xml:space="preserve">EXECRATION				</t>
  </si>
  <si>
    <t xml:space="preserve">A Feast for the Wretched	</t>
  </si>
  <si>
    <t>Brutal Death Metal, album 2013</t>
  </si>
  <si>
    <t>No Sign of Life</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</si>
  <si>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</si>
  <si>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</si>
  <si>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</si>
  <si>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</si>
  <si>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</si>
  <si>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</si>
  <si>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</si>
  <si>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</si>
  <si>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</si>
  <si>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</si>
  <si>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</si>
  <si>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</si>
  <si>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</si>
  <si>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</si>
  <si>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</si>
  <si>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</si>
  <si>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</si>
  <si>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</si>
  <si>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</si>
  <si>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</si>
  <si>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</si>
  <si>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</si>
  <si>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</si>
  <si>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</si>
  <si>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</si>
  <si>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</si>
  <si>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</si>
  <si>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Viking / Black Metal, album 2012</t>
  </si>
  <si>
    <t>By Honour</t>
  </si>
  <si>
    <t>DEAD HEAD</t>
  </si>
  <si>
    <t>Slipcase 2CD</t>
  </si>
  <si>
    <t>Black Metal, álbum  2019</t>
  </si>
  <si>
    <t>Black Metal, unico full álbum 2013</t>
  </si>
  <si>
    <t>Black Metal, álbum 2012</t>
  </si>
  <si>
    <t>WINTERBLUT</t>
  </si>
  <si>
    <t>Das Aas aller Dinge</t>
  </si>
  <si>
    <t>Jesus Perversions</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</si>
  <si>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</si>
  <si>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</si>
  <si>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</si>
  <si>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</si>
  <si>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</si>
  <si>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</si>
  <si>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</si>
  <si>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</si>
  <si>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</si>
  <si>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</si>
  <si>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</si>
  <si>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</si>
  <si>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</si>
  <si>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</si>
  <si>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</si>
  <si>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Rapido y agresivo Black Metal, álbum debut del '97, incluye 2 bonus tracks</t>
  </si>
  <si>
    <t>The Rage of the Northmen</t>
  </si>
  <si>
    <t>Talla S</t>
  </si>
  <si>
    <t>NECRONY</t>
  </si>
  <si>
    <t>Pathological Performances</t>
  </si>
  <si>
    <t>LP (Clear / Red Vinyl)</t>
  </si>
  <si>
    <t>MORTUARIAL AVSHY</t>
  </si>
  <si>
    <t>Dissonat Path (The First Two Proclamations of Hate)</t>
  </si>
  <si>
    <t>Nattramn</t>
  </si>
  <si>
    <t>Viking / Black Metal, album 2015</t>
  </si>
  <si>
    <t>Fenris Kindir</t>
  </si>
  <si>
    <t>Helvítismyrkr</t>
  </si>
  <si>
    <t>Pagan Black Metal, album 2008, full librillo</t>
  </si>
  <si>
    <t>Doom Metal</t>
  </si>
  <si>
    <t xml:space="preserve">Black / Death </t>
  </si>
  <si>
    <t xml:space="preserve">Brutal Death </t>
  </si>
  <si>
    <t>Death / Black</t>
  </si>
  <si>
    <t>Black / Death</t>
  </si>
  <si>
    <t>Old School Death Metal  con Rogga Johansson (Paganizer...) en las vocales</t>
  </si>
  <si>
    <t>LP  (Red Vinyl)</t>
  </si>
  <si>
    <t>ORFUS</t>
  </si>
  <si>
    <t>Ceremony of Darkness</t>
  </si>
  <si>
    <t>Spread Evil Recs</t>
  </si>
  <si>
    <t>Melodic Black Metal, Ep 2020  25:21 min</t>
  </si>
  <si>
    <t>Black  Metal</t>
  </si>
  <si>
    <t>Occult Black Metal</t>
  </si>
  <si>
    <t>Black Metal / Rock</t>
  </si>
  <si>
    <t xml:space="preserve">Thrash / Black </t>
  </si>
  <si>
    <t xml:space="preserve">Death / Doom </t>
  </si>
  <si>
    <t>HEINOUS</t>
  </si>
  <si>
    <t>BETHLEHEM</t>
  </si>
  <si>
    <t>A5 Digibook</t>
  </si>
  <si>
    <t>https://www.tribulacionproductions.com (en mantenimiento)</t>
  </si>
  <si>
    <t>NARVIK</t>
  </si>
  <si>
    <t>Black Metal, Ep 2019, 25:26 mins</t>
  </si>
  <si>
    <t>Thoughtless Light</t>
  </si>
  <si>
    <t xml:space="preserve">Avant-garde/Black/Industrial </t>
  </si>
  <si>
    <t>ERZFEYND</t>
  </si>
  <si>
    <t>Muspilli</t>
  </si>
  <si>
    <t>LP (Green Vinyl)</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</si>
  <si>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</si>
  <si>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</si>
  <si>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</si>
  <si>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</si>
  <si>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</si>
  <si>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</si>
  <si>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</si>
  <si>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</si>
  <si>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</si>
  <si>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</si>
  <si>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</si>
  <si>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</si>
  <si>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</si>
  <si>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</si>
  <si>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</si>
  <si>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</si>
  <si>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</si>
  <si>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</si>
  <si>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</si>
  <si>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</si>
  <si>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CORPUS CHRISTII</t>
  </si>
  <si>
    <t>PaleMoon</t>
  </si>
  <si>
    <t>Black Metal, abum 2015</t>
  </si>
  <si>
    <t>TRINITAS</t>
  </si>
  <si>
    <t>Total Heresy</t>
  </si>
  <si>
    <t>Black Metal, album 2022, incluye estuche, limitado a 366 copias</t>
  </si>
  <si>
    <t>LP (Red / Brown Marble Vinyl)</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</si>
  <si>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</si>
  <si>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</si>
  <si>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</si>
  <si>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</si>
  <si>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</si>
  <si>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</si>
  <si>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</si>
  <si>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</si>
  <si>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</si>
  <si>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</si>
  <si>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</si>
  <si>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</si>
  <si>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Post-Black Metal</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</si>
  <si>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</si>
  <si>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</si>
  <si>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</si>
  <si>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</si>
  <si>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</si>
  <si>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</si>
  <si>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</si>
  <si>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</si>
  <si>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</si>
  <si>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</si>
  <si>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</si>
  <si>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</si>
  <si>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</si>
  <si>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</si>
  <si>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</si>
  <si>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</si>
  <si>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</si>
  <si>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LAGO</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</si>
  <si>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</si>
  <si>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</si>
  <si>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</si>
  <si>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</si>
  <si>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</si>
  <si>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</si>
  <si>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</si>
  <si>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GLOAM</t>
  </si>
  <si>
    <t>Death Is the Beginning</t>
  </si>
  <si>
    <t>Death / Doom Metal, Ep 2017</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</si>
  <si>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</si>
  <si>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</si>
  <si>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</si>
  <si>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</si>
  <si>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</si>
  <si>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</si>
  <si>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</si>
  <si>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</si>
  <si>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</si>
  <si>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</si>
  <si>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</si>
  <si>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</si>
  <si>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</si>
  <si>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</si>
  <si>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</si>
  <si>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</si>
  <si>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</si>
  <si>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</si>
  <si>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</si>
  <si>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</si>
  <si>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</si>
  <si>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</si>
  <si>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</si>
  <si>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</si>
  <si>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</si>
  <si>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</si>
  <si>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</si>
  <si>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Disembody</t>
  </si>
  <si>
    <t>Black / Thrash Metal, tercer album del '93</t>
  </si>
  <si>
    <t>Eld</t>
  </si>
  <si>
    <t>Black / Viking Metal, tercer album del ´97</t>
  </si>
  <si>
    <t>ANTEDILUVIAN</t>
  </si>
  <si>
    <t>The Divine Punishment</t>
  </si>
  <si>
    <t>Occult Black Metal, album 2014</t>
  </si>
  <si>
    <t>Disonante y crudo Black Metal, album 2001</t>
  </si>
  <si>
    <t>Decline</t>
  </si>
  <si>
    <t>Thrash / Speed Metal, album 2010, incluye bonus tracks</t>
  </si>
  <si>
    <t>FROSTBITTEN KINGDOM</t>
  </si>
  <si>
    <t>Infidel Angel</t>
  </si>
  <si>
    <t>Black / Death Metal, album 2010</t>
  </si>
  <si>
    <t>Unveil in the Abyss</t>
  </si>
  <si>
    <t>BLAZEMTH</t>
  </si>
  <si>
    <t>Bab Al On</t>
  </si>
  <si>
    <t>TOTAL INFERNO</t>
  </si>
  <si>
    <t xml:space="preserve">Thrash/Speed/Heavy/Death </t>
  </si>
  <si>
    <t>Return of Evil Chaos</t>
  </si>
  <si>
    <t>Pure Metal</t>
  </si>
  <si>
    <t>Thrash / Speed / Heavy  /Death, album 2015</t>
  </si>
  <si>
    <t>On the Ruins of a Fallen Empire</t>
  </si>
  <si>
    <t>ATAVISMA</t>
  </si>
  <si>
    <t>7"EP (Marble Vinyl)</t>
  </si>
  <si>
    <t xml:space="preserve">Doomed Death Metal, Ep 2017 </t>
  </si>
  <si>
    <t>BLACK VUL DESTRUKTOR / ET VERBI SATHANUS</t>
  </si>
  <si>
    <t>Apocalypse Towards Apocalypse</t>
  </si>
  <si>
    <t xml:space="preserve">Argentina / Chile </t>
  </si>
  <si>
    <t>Black Metal, Split 2014</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</si>
  <si>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</si>
  <si>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</si>
  <si>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</si>
  <si>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</si>
  <si>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</si>
  <si>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</si>
  <si>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</si>
  <si>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</si>
  <si>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</si>
  <si>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</si>
  <si>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</si>
  <si>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</si>
  <si>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</si>
  <si>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</si>
  <si>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</si>
  <si>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ALDAARON</t>
  </si>
  <si>
    <t>Suprême Silence</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</si>
  <si>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</si>
  <si>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</si>
  <si>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</si>
  <si>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</si>
  <si>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</si>
  <si>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</si>
  <si>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</si>
  <si>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</si>
  <si>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</si>
  <si>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</si>
  <si>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</si>
  <si>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</si>
  <si>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</si>
  <si>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</si>
  <si>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Death/Black/Thrash</t>
  </si>
  <si>
    <t>Occult Black Metal, album 2020</t>
  </si>
  <si>
    <t>RAGNAROK</t>
  </si>
  <si>
    <t>Non Debellicata</t>
  </si>
  <si>
    <t>THRONEUM</t>
  </si>
  <si>
    <t>Old Death's Lair</t>
  </si>
  <si>
    <t>Sotpuke</t>
  </si>
  <si>
    <t xml:space="preserve">MYLING </t>
  </si>
  <si>
    <t>Black / Folk Metal, Demo 2009</t>
  </si>
  <si>
    <t>Fatal Embalmed Existence</t>
  </si>
  <si>
    <t>LP (Red Marble Vinyl)</t>
  </si>
  <si>
    <t>Arisen from the Ashes</t>
  </si>
  <si>
    <t>Drakkar Prods</t>
  </si>
  <si>
    <t>Draco Sit Mihi Dux</t>
  </si>
  <si>
    <t>Grindcore</t>
  </si>
  <si>
    <t xml:space="preserve">Symphonic Black Metal </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</si>
  <si>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</si>
  <si>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</si>
  <si>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</si>
  <si>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</si>
  <si>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</si>
  <si>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</si>
  <si>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</si>
  <si>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</si>
  <si>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</si>
  <si>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</si>
  <si>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</si>
  <si>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</si>
  <si>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</si>
  <si>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</si>
  <si>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</si>
  <si>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</si>
  <si>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</si>
  <si>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</si>
  <si>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</si>
  <si>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SCATTERED REMAINS</t>
  </si>
  <si>
    <t>The Sacrament of Unholy Communion</t>
  </si>
  <si>
    <t>Brutal Death Metal, Ep 2010, 20:45 min</t>
  </si>
  <si>
    <t>SOULSKINNER</t>
  </si>
  <si>
    <t>FLESH GORE</t>
  </si>
  <si>
    <t>Denial of the Scriptures</t>
  </si>
  <si>
    <t>Crypts of Ancient Wisdom</t>
  </si>
  <si>
    <t xml:space="preserve"> Shadow Kingdom Recs</t>
  </si>
  <si>
    <t xml:space="preserve">PROFANATICA </t>
  </si>
  <si>
    <t>The Curling Flame Of Blasphemy</t>
  </si>
  <si>
    <t>Hells Headbangers Recs</t>
  </si>
  <si>
    <t>DRUID LORD</t>
  </si>
  <si>
    <t xml:space="preserve">Relics Of The Dead </t>
  </si>
  <si>
    <t>Impío Black / Death Metal, album 2016</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</si>
  <si>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</si>
  <si>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</si>
  <si>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</si>
  <si>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</si>
  <si>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</si>
  <si>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</si>
  <si>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</si>
  <si>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</si>
  <si>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</si>
  <si>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</si>
  <si>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</si>
  <si>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</si>
  <si>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</si>
  <si>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SKÓGR</t>
  </si>
  <si>
    <t>In Obscure Darkness</t>
  </si>
  <si>
    <t>Black / Death Metal, album debut 2013</t>
  </si>
  <si>
    <t xml:space="preserve">Psalter Of The Royal Dragon Court </t>
  </si>
  <si>
    <t>Thrash / Black Metal, album 2018</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</si>
  <si>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</si>
  <si>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</si>
  <si>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</si>
  <si>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</si>
  <si>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</si>
  <si>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</si>
  <si>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</si>
  <si>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</si>
  <si>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</si>
  <si>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</si>
  <si>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</si>
  <si>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</si>
  <si>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MONGREL'S CROSS</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</si>
  <si>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</si>
  <si>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</si>
  <si>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</si>
  <si>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</si>
  <si>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</si>
  <si>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</si>
  <si>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</si>
  <si>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</si>
  <si>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</si>
  <si>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</si>
  <si>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</si>
  <si>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</si>
  <si>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</si>
  <si>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</si>
  <si>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</si>
  <si>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</si>
  <si>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</si>
  <si>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</si>
  <si>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</si>
  <si>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</si>
  <si>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</si>
  <si>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</si>
  <si>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</si>
  <si>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</si>
  <si>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</si>
  <si>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</si>
  <si>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</si>
  <si>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</si>
  <si>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</si>
  <si>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</si>
  <si>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Tirades uit de Hel</t>
  </si>
  <si>
    <t>DUIVEL</t>
  </si>
  <si>
    <t>ASKEREGN</t>
  </si>
  <si>
    <t>Brennende Åkres Grøde</t>
  </si>
  <si>
    <t>Black Metal, album 2022, incluye librillo y afiche</t>
  </si>
  <si>
    <t>WARHAMMER</t>
  </si>
  <si>
    <t>Doom / Death / Thrash</t>
  </si>
  <si>
    <t>Deathchrist</t>
  </si>
  <si>
    <t>CADAVERIC FUMES</t>
  </si>
  <si>
    <t>OTROS</t>
  </si>
  <si>
    <t>"Memorias" - Reloj de Pared</t>
  </si>
  <si>
    <t>Ascension Recs</t>
  </si>
  <si>
    <t>MESZAROTH</t>
  </si>
  <si>
    <t>Caro Data Vermibus</t>
  </si>
  <si>
    <t>TANTUM</t>
  </si>
  <si>
    <t>Advena</t>
  </si>
  <si>
    <t>RUIN LUST</t>
  </si>
  <si>
    <t>Ruin Lust</t>
  </si>
  <si>
    <t>SEIDE</t>
  </si>
  <si>
    <t>Auakistla</t>
  </si>
  <si>
    <t>Total Cd's</t>
  </si>
  <si>
    <t xml:space="preserve">Death Metal, album 2022 </t>
  </si>
  <si>
    <t>Releases:</t>
  </si>
  <si>
    <t>WhatsApp:</t>
  </si>
  <si>
    <t>(+57) 3116238504  solo mensajes</t>
  </si>
  <si>
    <t>Manizales / Santa Rosa / Pereira :  $9.000 / Vinilos $10.000</t>
  </si>
  <si>
    <t>Envios internacionales por DHL Express, rapido y seguro! precios favorables sobre 1.5 Kg</t>
  </si>
  <si>
    <t>Ciudades Principales:  $11.000 / Vinilos $12.000 - Medellín &amp; pueblos cercanos: $8.000</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</si>
  <si>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</si>
  <si>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</si>
  <si>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</si>
  <si>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</si>
  <si>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</si>
  <si>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</si>
  <si>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</si>
  <si>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</si>
  <si>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</si>
  <si>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</si>
  <si>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</si>
  <si>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</si>
  <si>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</si>
  <si>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</si>
  <si>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</si>
  <si>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</si>
  <si>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</si>
  <si>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</si>
  <si>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</si>
  <si>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</si>
  <si>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</si>
  <si>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</si>
  <si>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</si>
  <si>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</si>
  <si>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</si>
  <si>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</si>
  <si>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</si>
  <si>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</si>
  <si>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DECLINE OF THE I</t>
  </si>
  <si>
    <t>Johannes</t>
  </si>
  <si>
    <t>Post-Black Metal, album 2021</t>
  </si>
  <si>
    <t>Black Metal, album 2023</t>
  </si>
  <si>
    <t>SADISTIC DRIVE</t>
  </si>
  <si>
    <t>Anthropophagy</t>
  </si>
  <si>
    <t>Death Metal, album debut 2020</t>
  </si>
  <si>
    <t>Fathomless Hysteros</t>
  </si>
  <si>
    <t>Black Metal, album 2022, Digipak 3 paneles con librillo + Bonus tracks</t>
  </si>
  <si>
    <t xml:space="preserve">NECROCHAKAL 	</t>
  </si>
  <si>
    <t xml:space="preserve">Desolador Black / Death Metal cargado del hedor a muerte </t>
  </si>
  <si>
    <t>418 - ATh IAV</t>
  </si>
  <si>
    <t>Poland / Greece</t>
  </si>
  <si>
    <t>Black Metal, Split 2013, incluye librillo 20 paginas</t>
  </si>
  <si>
    <t>https://tribulacionproductions.bandcamp.com/</t>
  </si>
  <si>
    <t xml:space="preserve">de nuestras producciones (ver pestaña RELEASES)    </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</si>
  <si>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</si>
  <si>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</si>
  <si>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</si>
  <si>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</si>
  <si>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</si>
  <si>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</si>
  <si>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</si>
  <si>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</si>
  <si>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</si>
  <si>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</si>
  <si>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</si>
  <si>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FYRNASK</t>
  </si>
  <si>
    <t>Forn</t>
  </si>
  <si>
    <t>Black Metal, incluye poster, edicion deluxe limitada a 337 copias</t>
  </si>
  <si>
    <t>LP (Smoke Vinyl) + 7" EP</t>
  </si>
  <si>
    <t xml:space="preserve">Black Metal, album 2023 </t>
  </si>
  <si>
    <t xml:space="preserve">ENVIOS SIN COSTO en Colombia para pedidos sobre $150.000 que incluyan alguna </t>
  </si>
  <si>
    <t>Ravenous</t>
  </si>
  <si>
    <t>PERISYNTI</t>
  </si>
  <si>
    <t>Hiilenmusta Lammas</t>
  </si>
  <si>
    <t>Black Metal, album 2006</t>
  </si>
  <si>
    <t xml:space="preserve">Black / Funeral </t>
  </si>
  <si>
    <t>Avant-garde Progressive Metal</t>
  </si>
  <si>
    <t>Blackened Death / Thrash Metal, album 2019</t>
  </si>
  <si>
    <t>Speed Metal</t>
  </si>
  <si>
    <t>Blackened Death</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</si>
  <si>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</si>
  <si>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</si>
  <si>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</si>
  <si>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</si>
  <si>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</si>
  <si>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</si>
  <si>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</si>
  <si>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</si>
  <si>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</si>
  <si>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</si>
  <si>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</si>
  <si>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</si>
  <si>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</si>
  <si>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</si>
  <si>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</si>
  <si>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</si>
  <si>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</si>
  <si>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</si>
  <si>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</si>
  <si>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</si>
  <si>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</si>
  <si>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</si>
  <si>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</si>
  <si>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</si>
  <si>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</si>
  <si>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</si>
  <si>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</si>
  <si>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</si>
  <si>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</si>
  <si>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</si>
  <si>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</si>
  <si>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</si>
  <si>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</si>
  <si>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</si>
  <si>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THRON</t>
  </si>
  <si>
    <t>Pilgrim</t>
  </si>
  <si>
    <t xml:space="preserve">Black Metal, album 2016, incluye full librillo a 20 paginas </t>
  </si>
  <si>
    <t>Sepulchral Voice Recs</t>
  </si>
  <si>
    <t xml:space="preserve">SERPENT NOIR  </t>
  </si>
  <si>
    <t>Death Clan OD</t>
  </si>
  <si>
    <t>Shadow Records</t>
  </si>
  <si>
    <t>MAVORIM</t>
  </si>
  <si>
    <t>Regain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</si>
  <si>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</si>
  <si>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</si>
  <si>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</si>
  <si>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</si>
  <si>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</si>
  <si>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</si>
  <si>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</si>
  <si>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</si>
  <si>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</si>
  <si>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</si>
  <si>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</si>
  <si>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</si>
  <si>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</si>
  <si>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</si>
  <si>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</si>
  <si>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</si>
  <si>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</si>
  <si>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</si>
  <si>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</si>
  <si>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</si>
  <si>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ARCHAIST</t>
  </si>
  <si>
    <t>Cosmogonic Eyes</t>
  </si>
  <si>
    <t>Black Metal, unico trabajo del 2018</t>
  </si>
  <si>
    <t>NACHT UND GNOSIS</t>
  </si>
  <si>
    <t>Herranom</t>
  </si>
  <si>
    <t>Avant-Garde Black Metal, album 2021</t>
  </si>
  <si>
    <t xml:space="preserve"> Black Metal</t>
  </si>
  <si>
    <t>Rebellion</t>
  </si>
  <si>
    <t>Post-Black Metal, album 2015</t>
  </si>
  <si>
    <t>OMNIHILITY</t>
  </si>
  <si>
    <t>Deathscapes of the Subconscious</t>
  </si>
  <si>
    <t>Technical / Brutal Death Metal, album 2014</t>
  </si>
  <si>
    <t>Unique Leader</t>
  </si>
  <si>
    <t>Dominion of Misery</t>
  </si>
  <si>
    <t>Technical / Brutal Death Metal, album 2016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</si>
  <si>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</si>
  <si>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</si>
  <si>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</si>
  <si>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</si>
  <si>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</si>
  <si>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</si>
  <si>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</si>
  <si>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</si>
  <si>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</si>
  <si>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</si>
  <si>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</si>
  <si>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</si>
  <si>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</si>
  <si>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</si>
  <si>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</si>
  <si>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</si>
  <si>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</si>
  <si>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</si>
  <si>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</si>
  <si>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</si>
  <si>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</si>
  <si>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</si>
  <si>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</si>
  <si>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</si>
  <si>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</si>
  <si>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</si>
  <si>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</si>
  <si>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</si>
  <si>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</si>
  <si>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</si>
  <si>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</si>
  <si>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</si>
  <si>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</si>
  <si>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</si>
  <si>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</si>
  <si>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</si>
  <si>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</si>
  <si>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</si>
  <si>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</si>
  <si>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</si>
  <si>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</si>
  <si>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</si>
  <si>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</si>
  <si>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</si>
  <si>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</si>
  <si>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</si>
  <si>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</si>
  <si>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 xml:space="preserve">Sea Of Duress </t>
  </si>
  <si>
    <t>NEAR DEATH CONDITION</t>
  </si>
  <si>
    <t>PYREXIA</t>
  </si>
  <si>
    <t xml:space="preserve">Feast Of Iniquity </t>
  </si>
  <si>
    <t>SERIAL BUTCHER</t>
  </si>
  <si>
    <t>A Crash Course in Cranium Crushing</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</si>
  <si>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</si>
  <si>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</si>
  <si>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</si>
  <si>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</si>
  <si>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</si>
  <si>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</si>
  <si>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</si>
  <si>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</si>
  <si>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</si>
  <si>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 xml:space="preserve">Evolving Towards Extinction </t>
  </si>
  <si>
    <t>THE CONVALESCENCE</t>
  </si>
  <si>
    <t>Deathcore</t>
  </si>
  <si>
    <t>Symphonic Deathcore, album 2017</t>
  </si>
  <si>
    <t>DOMINION (Sweden)</t>
  </si>
  <si>
    <t>ESCHATOLOGY</t>
  </si>
  <si>
    <t>Eschatology</t>
  </si>
  <si>
    <t>Sweden / Poland</t>
  </si>
  <si>
    <t>Black Metal, Ep 2022</t>
  </si>
  <si>
    <t>Genesis of Apocryphal Desire</t>
  </si>
  <si>
    <t>Damnatio Ad Bestias</t>
  </si>
  <si>
    <t>FRUSET RIKE</t>
  </si>
  <si>
    <t>Ur Millenniernas Dunkel</t>
  </si>
  <si>
    <t>CALVANA</t>
  </si>
  <si>
    <t>III┼</t>
  </si>
  <si>
    <t>ACCIDENTAL SUICIDE</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</si>
  <si>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</si>
  <si>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</si>
  <si>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</si>
  <si>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</si>
  <si>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</si>
  <si>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</si>
  <si>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</si>
  <si>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</si>
  <si>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</si>
  <si>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</si>
  <si>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</si>
  <si>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</si>
  <si>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</si>
  <si>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</si>
  <si>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</si>
  <si>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</si>
  <si>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</si>
  <si>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</si>
  <si>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</si>
  <si>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AARA</t>
  </si>
  <si>
    <t>Triade II: Hemera</t>
  </si>
  <si>
    <t>LP (Gold / Black Galaxy Vinyl)</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</si>
  <si>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</si>
  <si>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</si>
  <si>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</si>
  <si>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</si>
  <si>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</si>
  <si>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</si>
  <si>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</si>
  <si>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</si>
  <si>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</si>
  <si>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</si>
  <si>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</si>
  <si>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</si>
  <si>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</si>
  <si>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</si>
  <si>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LURE</t>
  </si>
  <si>
    <t>Memories of Humanity</t>
  </si>
  <si>
    <t>Black Metal, album 2023 en doble vinilo</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</si>
  <si>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</si>
  <si>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</si>
  <si>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</si>
  <si>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</si>
  <si>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</si>
  <si>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</si>
  <si>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</si>
  <si>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</si>
  <si>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</si>
  <si>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</si>
  <si>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</si>
  <si>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</si>
  <si>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</si>
  <si>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Funeral Black Metal, albun 2016</t>
  </si>
  <si>
    <t>Funeral Black Metal</t>
  </si>
  <si>
    <t>Occult Black Metal, album 2022, incluye full booklet</t>
  </si>
  <si>
    <t>VENENUM</t>
  </si>
  <si>
    <t>Venenum</t>
  </si>
  <si>
    <t>Obscure Death Metal, trabajo debut 2011</t>
  </si>
  <si>
    <t>MIRRORTHRONE</t>
  </si>
  <si>
    <t>Of Wind and Weeping</t>
  </si>
  <si>
    <t>Progressive / Symphonic Black / Death Metal, album debut 2003</t>
  </si>
  <si>
    <t>Progressive / Symp. Black / Death</t>
  </si>
  <si>
    <t>Occult Black / Death Metal, album 2019</t>
  </si>
  <si>
    <t>LP (Black / Orange Galaxy Vinyl)</t>
  </si>
  <si>
    <t>Triade I: EOS</t>
  </si>
  <si>
    <t>INFERNAL ANGELS</t>
  </si>
  <si>
    <t>Ars Goetia</t>
  </si>
  <si>
    <t>Melodic Black Metal, album 2017</t>
  </si>
  <si>
    <t>Gangrene</t>
  </si>
  <si>
    <t>Progressive / Symphonic Black / Death Metal, album  2008</t>
  </si>
  <si>
    <t>ORDALIE</t>
  </si>
  <si>
    <t>Mass of Perdition</t>
  </si>
  <si>
    <t>LUCTUM</t>
  </si>
  <si>
    <t>Ashes of the Titans</t>
  </si>
  <si>
    <t xml:space="preserve">Black Metal, album 2016 </t>
  </si>
  <si>
    <t>Death Metal, album 2023</t>
  </si>
  <si>
    <t>Darker Than Black</t>
  </si>
  <si>
    <t>Devilish Spellcraft</t>
  </si>
  <si>
    <t>Black Metal, tercer album 2023</t>
  </si>
  <si>
    <t>Luciferian Black Metal, Ep 2018</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</si>
  <si>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</si>
  <si>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</si>
  <si>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</si>
  <si>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</si>
  <si>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</si>
  <si>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</si>
  <si>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</si>
  <si>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</si>
  <si>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</si>
  <si>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Grotesque Prods</t>
  </si>
  <si>
    <t>Evil Spell Records</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</si>
  <si>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</si>
  <si>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</si>
  <si>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</si>
  <si>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</si>
  <si>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</si>
  <si>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</si>
  <si>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</si>
  <si>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</si>
  <si>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</si>
  <si>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</si>
  <si>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</si>
  <si>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</si>
  <si>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</si>
  <si>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</si>
  <si>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</si>
  <si>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Erløsung</t>
  </si>
  <si>
    <t>Rising Nemesis</t>
  </si>
  <si>
    <t>Black Metal, album  2020</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</si>
  <si>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</si>
  <si>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</si>
  <si>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</si>
  <si>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</si>
  <si>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</si>
  <si>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</si>
  <si>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</si>
  <si>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</si>
  <si>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</si>
  <si>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</si>
  <si>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</si>
  <si>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</si>
  <si>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</si>
  <si>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</si>
  <si>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</si>
  <si>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BURIALKULT</t>
  </si>
  <si>
    <t>Infernal Death Manifest</t>
  </si>
  <si>
    <t>Black Metal, album  2022, incluye librillo</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</si>
  <si>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</si>
  <si>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</si>
  <si>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</si>
  <si>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</si>
  <si>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</si>
  <si>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</si>
  <si>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</si>
  <si>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</si>
  <si>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</si>
  <si>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</si>
  <si>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</si>
  <si>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</si>
  <si>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</si>
  <si>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</si>
  <si>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</si>
  <si>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</si>
  <si>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</si>
  <si>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Tyrants of Doom</t>
  </si>
  <si>
    <t xml:space="preserve">Old School Death Metal, album 2022 , incluye poster + Sticker </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</si>
  <si>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</si>
  <si>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</si>
  <si>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</si>
  <si>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</si>
  <si>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</si>
  <si>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</si>
  <si>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</si>
  <si>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</si>
  <si>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</si>
  <si>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</si>
  <si>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</si>
  <si>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</si>
  <si>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</si>
  <si>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</si>
  <si>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</si>
  <si>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</si>
  <si>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</si>
  <si>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</si>
  <si>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</si>
  <si>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</si>
  <si>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</si>
  <si>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</si>
  <si>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</si>
  <si>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</si>
  <si>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</si>
  <si>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</si>
  <si>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</si>
  <si>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</si>
  <si>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</si>
  <si>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</si>
  <si>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</si>
  <si>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</si>
  <si>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</si>
  <si>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</si>
  <si>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</si>
  <si>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Les Litanies des Chaînes</t>
  </si>
  <si>
    <t>CHAÎNES</t>
  </si>
  <si>
    <t>LP (Transparent / Black  Marble Vinyl)</t>
  </si>
  <si>
    <t>Depressive Suicidal Black Metal, album 2023</t>
  </si>
  <si>
    <t>LP (Grey / Black Swirl Vinyl)</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</si>
  <si>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</si>
  <si>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</si>
  <si>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</si>
  <si>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</si>
  <si>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</si>
  <si>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</si>
  <si>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</si>
  <si>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</si>
  <si>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</si>
  <si>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</si>
  <si>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</si>
  <si>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</si>
  <si>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</si>
  <si>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</si>
  <si>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</si>
  <si>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</si>
  <si>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</si>
  <si>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</si>
  <si>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</si>
  <si>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</si>
  <si>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</si>
  <si>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</si>
  <si>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</si>
  <si>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</si>
  <si>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</si>
  <si>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</si>
  <si>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</si>
  <si>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</si>
  <si>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</si>
  <si>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</si>
  <si>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</si>
  <si>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</si>
  <si>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</si>
  <si>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</si>
  <si>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</si>
  <si>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</si>
  <si>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</si>
  <si>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</si>
  <si>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</si>
  <si>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</si>
  <si>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</si>
  <si>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</si>
  <si>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</si>
  <si>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</si>
  <si>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</si>
  <si>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</si>
  <si>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</si>
  <si>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</si>
  <si>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</si>
  <si>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</si>
  <si>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</si>
  <si>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</si>
  <si>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</si>
  <si>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</si>
  <si>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</si>
  <si>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</si>
  <si>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</si>
  <si>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NECROPHAGIA </t>
  </si>
  <si>
    <t>Holocausto De La Morte</t>
  </si>
  <si>
    <t>Horror Death Metal, album 1998, edición especial en pasta dura</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</si>
  <si>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</si>
  <si>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</si>
  <si>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</si>
  <si>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</si>
  <si>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</si>
  <si>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</si>
  <si>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</si>
  <si>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</si>
  <si>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</si>
  <si>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</si>
  <si>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</si>
  <si>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</si>
  <si>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</si>
  <si>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</si>
  <si>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</si>
  <si>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Worshippers of the Seventh Tyranny</t>
  </si>
  <si>
    <t>Death/Black/Thrash, album 2011</t>
  </si>
  <si>
    <t>Omniabsence Filled by His Greatness</t>
  </si>
  <si>
    <t>LUX CAELIS</t>
  </si>
  <si>
    <t>Lamech Records</t>
  </si>
  <si>
    <t>Gatefold LP (Trans. Red Vinyl)</t>
  </si>
  <si>
    <t>ROOT</t>
  </si>
  <si>
    <t>SADISTIC INTENT</t>
  </si>
  <si>
    <t>SHRINE OF INSANABILIS</t>
  </si>
  <si>
    <t>Tombs Opened by Fervent Tongues... Earth's Final Necropolis</t>
  </si>
  <si>
    <t>SORCIER DES GLACES</t>
  </si>
  <si>
    <t>The Puressence of Primitive Forests</t>
  </si>
  <si>
    <t>LP (White / Black Marble Vinyl)</t>
  </si>
  <si>
    <t>Misanthropic Black Metal, album 2011</t>
  </si>
  <si>
    <t>LP (Yellow Neon Vinyl)</t>
  </si>
  <si>
    <t>Doom / Death / Thrash Metal, segundo full album del '99, limitado a 400 copias numeradas</t>
  </si>
  <si>
    <t>Occult Black Metal, album 2018</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</si>
  <si>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</si>
  <si>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</si>
  <si>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</si>
  <si>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</si>
  <si>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</si>
  <si>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</si>
  <si>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</si>
  <si>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</si>
  <si>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Funeralight…</t>
  </si>
  <si>
    <t>Death/Black/Thrash, Ep 1997</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</si>
  <si>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</si>
  <si>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</si>
  <si>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</si>
  <si>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</si>
  <si>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</si>
  <si>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</si>
  <si>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</si>
  <si>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</si>
  <si>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</si>
  <si>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</si>
  <si>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</si>
  <si>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</si>
  <si>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</si>
  <si>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</si>
  <si>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</si>
  <si>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</si>
  <si>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</si>
  <si>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</si>
  <si>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</si>
  <si>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</si>
  <si>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</si>
  <si>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</si>
  <si>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</si>
  <si>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</si>
  <si>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</si>
  <si>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</si>
  <si>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</si>
  <si>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</si>
  <si>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</si>
  <si>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</si>
  <si>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</si>
  <si>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</si>
  <si>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</si>
  <si>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</si>
  <si>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</si>
  <si>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</si>
  <si>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</si>
  <si>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</si>
  <si>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</si>
  <si>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</si>
  <si>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</si>
  <si>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GJENDØD</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</si>
  <si>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</si>
  <si>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</si>
  <si>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</si>
  <si>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</si>
  <si>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</si>
  <si>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</si>
  <si>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</si>
  <si>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</si>
  <si>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</si>
  <si>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</si>
  <si>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</si>
  <si>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</si>
  <si>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</si>
  <si>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</si>
  <si>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</si>
  <si>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</si>
  <si>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Devil's Hammer</t>
  </si>
  <si>
    <t xml:space="preserve">Stoner Black Metal </t>
  </si>
  <si>
    <t>GOATBLOOD</t>
  </si>
  <si>
    <t>Goatblood</t>
  </si>
  <si>
    <t>Pesten Som Tar Over</t>
  </si>
  <si>
    <t>The Watchers</t>
  </si>
  <si>
    <t>Luciferian Black Metal, album 2015</t>
  </si>
  <si>
    <t>SACRIFICIUM CARMEN</t>
  </si>
  <si>
    <t>Nekrognosis - Avain Varjoihin</t>
  </si>
  <si>
    <t xml:space="preserve">DEATH </t>
  </si>
  <si>
    <t>Spiritual Healing</t>
  </si>
  <si>
    <t xml:space="preserve">Human </t>
  </si>
  <si>
    <t>Death / Black Metal, devastador y ponzoñoso Ep debut</t>
  </si>
  <si>
    <t>AKATECHISM / SLIDHR</t>
  </si>
  <si>
    <t>Krigsdøger</t>
  </si>
  <si>
    <t>LP (Beer Vinyl)</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</si>
  <si>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</si>
  <si>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</si>
  <si>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</si>
  <si>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</si>
  <si>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</si>
  <si>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</si>
  <si>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</si>
  <si>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</si>
  <si>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</si>
  <si>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</si>
  <si>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</si>
  <si>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</si>
  <si>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</si>
  <si>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</si>
  <si>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</si>
  <si>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</si>
  <si>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</si>
  <si>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</si>
  <si>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Gatefold LP (Yellow / Black Galaxy Vinyl)</t>
  </si>
  <si>
    <t>Gatefold LP (Black  Vinyl)</t>
  </si>
  <si>
    <t>Gatefold LP ( Red into Purple Vinyl)</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</si>
  <si>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</si>
  <si>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</si>
  <si>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</si>
  <si>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</si>
  <si>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</si>
  <si>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</si>
  <si>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</si>
  <si>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</si>
  <si>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</si>
  <si>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</si>
  <si>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</si>
  <si>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</si>
  <si>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</si>
  <si>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</si>
  <si>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</si>
  <si>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</si>
  <si>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</si>
  <si>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</si>
  <si>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</si>
  <si>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Muspellz Synir</t>
  </si>
  <si>
    <t>Black Metal, abum 2008</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</si>
  <si>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</si>
  <si>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</si>
  <si>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</si>
  <si>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</si>
  <si>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</si>
  <si>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</si>
  <si>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</si>
  <si>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</si>
  <si>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</si>
  <si>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</si>
  <si>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</si>
  <si>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</si>
  <si>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</si>
  <si>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</si>
  <si>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</si>
  <si>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</si>
  <si>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</si>
  <si>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</si>
  <si>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 xml:space="preserve">SAD </t>
  </si>
  <si>
    <t>Black Metal Craft</t>
  </si>
  <si>
    <t>Obsidium</t>
  </si>
  <si>
    <t xml:space="preserve">Black Metal, album 2012 </t>
  </si>
  <si>
    <t>Occult Black Metal, album 2013</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</si>
  <si>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</si>
  <si>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</si>
  <si>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</si>
  <si>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</si>
  <si>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</si>
  <si>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</si>
  <si>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</si>
  <si>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</si>
  <si>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</si>
  <si>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DESASTER</t>
  </si>
  <si>
    <t>Misanthropic Black Metal, album 2015</t>
  </si>
  <si>
    <t xml:space="preserve">DRENGSKAPUR / OLD ARRIVAL </t>
  </si>
  <si>
    <t>Ruin</t>
  </si>
  <si>
    <t>DRUDENSANG</t>
  </si>
  <si>
    <t>Tuiflsrijtt</t>
  </si>
  <si>
    <t>Black Metal, álbum 2022</t>
  </si>
  <si>
    <t>EVILFEAST</t>
  </si>
  <si>
    <t>Darker than Black</t>
  </si>
  <si>
    <t>LP (Marble Vinyl)</t>
  </si>
  <si>
    <t>Megrendíthetetlenség</t>
  </si>
  <si>
    <t>Gatefold LP (White / Black Splatter Vinyl)</t>
  </si>
  <si>
    <t>INCANTATION</t>
  </si>
  <si>
    <t>Black Metal , album 2004</t>
  </si>
  <si>
    <t>Gatefold LP (Grey Marble Vinyl)</t>
  </si>
  <si>
    <t xml:space="preserve">Black Metal, álbum 2022 </t>
  </si>
  <si>
    <t>Death / Black Metal, album 2020, incluye librillo y afiche</t>
  </si>
  <si>
    <t>Forward to Termination</t>
  </si>
  <si>
    <t>SARGEIST</t>
  </si>
  <si>
    <t>Disciple of the Heinous Path</t>
  </si>
  <si>
    <t>Ritual of the End</t>
  </si>
  <si>
    <t>Misanthropic Black Metal, album 2014</t>
  </si>
  <si>
    <t>SUMERIAN TOMBS</t>
  </si>
  <si>
    <t>Sumerian Tombs</t>
  </si>
  <si>
    <t>Gatefold LP (Desert Sand Vinyl)</t>
  </si>
  <si>
    <t>Nekroza</t>
  </si>
  <si>
    <t>Black Metal , album 2014</t>
  </si>
  <si>
    <t>THEATRE OF TRAGEDY</t>
  </si>
  <si>
    <t>Gothic / Doom / Death</t>
  </si>
  <si>
    <t>Merciless Records</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</si>
  <si>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</si>
  <si>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</si>
  <si>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</si>
  <si>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</si>
  <si>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</si>
  <si>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</si>
  <si>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</si>
  <si>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</si>
  <si>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</si>
  <si>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</si>
  <si>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</si>
  <si>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</si>
  <si>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The Umbersun / Au tréfonds des téèbres</t>
  </si>
  <si>
    <t>Orphika (Noevdia div.)</t>
  </si>
  <si>
    <t>Neoclassical Darkwave</t>
  </si>
  <si>
    <t>FESTERDAY</t>
  </si>
  <si>
    <t>Formidonis Nex Cultus</t>
  </si>
  <si>
    <t>Death/Black/Thrash, album 2007</t>
  </si>
  <si>
    <t>ISVIND</t>
  </si>
  <si>
    <t>Daumyra</t>
  </si>
  <si>
    <t>KVELE</t>
  </si>
  <si>
    <t>Long May They Haunt Us</t>
  </si>
  <si>
    <t xml:space="preserve">NECROWRETCH	</t>
  </si>
  <si>
    <t>Satanic Slavery</t>
  </si>
  <si>
    <t xml:space="preserve">Contundente Death / Black Metal </t>
  </si>
  <si>
    <t>Colombia / Brazil</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</si>
  <si>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</si>
  <si>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</si>
  <si>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</si>
  <si>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</si>
  <si>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</si>
  <si>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</si>
  <si>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</si>
  <si>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</si>
  <si>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</si>
  <si>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</si>
  <si>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</si>
  <si>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</si>
  <si>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</si>
  <si>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</si>
  <si>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</si>
  <si>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</si>
  <si>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</si>
  <si>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</si>
  <si>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</si>
  <si>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</si>
  <si>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</si>
  <si>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</si>
  <si>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</si>
  <si>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</si>
  <si>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</si>
  <si>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</si>
  <si>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</si>
  <si>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</si>
  <si>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</si>
  <si>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SOLBRUD</t>
  </si>
  <si>
    <t>IIII</t>
  </si>
  <si>
    <t xml:space="preserve">2Digipak </t>
  </si>
  <si>
    <t>Brutal Death Metal, album 2014,  Digipak doble</t>
  </si>
  <si>
    <t>Kampen</t>
  </si>
  <si>
    <t>LP (Orange Galaxy Vinyl) + 7"Ep</t>
  </si>
  <si>
    <t>Black Metal, Album debut 2004 + 7" Ep con tracks de split 2003</t>
  </si>
  <si>
    <t>TROLLDOM</t>
  </si>
  <si>
    <t>I Nattens Sken (Genom hemligheternas dunkel)</t>
  </si>
  <si>
    <t>SICVLICIDIVM</t>
  </si>
  <si>
    <t>Hosszú út az örökkévalóságba</t>
  </si>
  <si>
    <t>Sun &amp; Moon Records</t>
  </si>
  <si>
    <t>Gatefold 2LP (Red Vinyl)</t>
  </si>
  <si>
    <t>Ep del '88 y demo de 1990 en edicion Gatefold doble LP, incluye Sticker &amp; parche microbordado</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</si>
  <si>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</si>
  <si>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</si>
  <si>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</si>
  <si>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</si>
  <si>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Deceased</t>
  </si>
  <si>
    <t>Obscure Death / Doom Metal, unico album del '92</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</si>
  <si>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</si>
  <si>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</si>
  <si>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</si>
  <si>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</si>
  <si>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</si>
  <si>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</si>
  <si>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</si>
  <si>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</si>
  <si>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</si>
  <si>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</si>
  <si>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</si>
  <si>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</si>
  <si>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</si>
  <si>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</si>
  <si>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</si>
  <si>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</si>
  <si>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</si>
  <si>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</si>
  <si>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</si>
  <si>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</si>
  <si>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</si>
  <si>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</si>
  <si>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</si>
  <si>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</si>
  <si>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</si>
  <si>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</si>
  <si>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</si>
  <si>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</si>
  <si>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(Black / Grey Marble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</si>
  <si>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</si>
  <si>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</si>
  <si>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</si>
  <si>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</si>
  <si>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</si>
  <si>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</si>
  <si>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</si>
  <si>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</si>
  <si>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</si>
  <si>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</si>
  <si>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</si>
  <si>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</si>
  <si>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</si>
  <si>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</si>
  <si>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</si>
  <si>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</si>
  <si>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</si>
  <si>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</si>
  <si>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</si>
  <si>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</si>
  <si>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</si>
  <si>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</si>
  <si>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</si>
  <si>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</si>
  <si>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Death Metal, Ep 2017</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</si>
  <si>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</si>
  <si>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</si>
  <si>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</si>
  <si>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</si>
  <si>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</si>
  <si>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</si>
  <si>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</si>
  <si>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</si>
  <si>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</si>
  <si>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</si>
  <si>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</si>
  <si>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</si>
  <si>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</si>
  <si>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</si>
  <si>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</si>
  <si>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</si>
  <si>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</si>
  <si>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</si>
  <si>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</si>
  <si>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</si>
  <si>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</si>
  <si>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</si>
  <si>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</si>
  <si>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</si>
  <si>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</si>
  <si>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</si>
  <si>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</si>
  <si>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</si>
  <si>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</si>
  <si>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</si>
  <si>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</si>
  <si>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</si>
  <si>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Off</t>
  </si>
  <si>
    <t xml:space="preserve">Paquete 100 fundas para LP </t>
  </si>
  <si>
    <t>PEASANT</t>
  </si>
  <si>
    <t>Demo Collection</t>
  </si>
  <si>
    <t>Black Metal, trabajos del 2019 y 2022</t>
  </si>
  <si>
    <t>MORBID CRUELTY</t>
  </si>
  <si>
    <t>Holodomor</t>
  </si>
  <si>
    <t>Double 7"EP (Black Vinyl)</t>
  </si>
  <si>
    <t>Morbid Black / Death Metal, album debut 2017, incluye afiche</t>
  </si>
  <si>
    <t xml:space="preserve">Haudankylmyyden Mailla </t>
  </si>
  <si>
    <t>Black Metal, album 1999, edicion especial con Slipcase</t>
  </si>
  <si>
    <t>Daemoniacvs</t>
  </si>
  <si>
    <t>Atmospheric Doom / Black Metal, album 2024, edicion 3 paneles Digipak con librillo 12 paginas</t>
  </si>
  <si>
    <t>ENVIOS SIN COSTO PARA COL SOBRE $150.000 QUE INCLUYAN ALGUNA PRODUCCION DEL SELLO</t>
  </si>
  <si>
    <r>
      <rPr>
        <sz val="10"/>
        <color rgb="FFFF0000"/>
        <rFont val="Arial"/>
        <family val="2"/>
      </rPr>
      <t>Envios GRATIS para Colombia</t>
    </r>
    <r>
      <rPr>
        <sz val="10"/>
        <rFont val="Arial"/>
        <family val="2"/>
      </rPr>
      <t xml:space="preserve"> (por Envia) sobre pedidos superiores a $150.000 que incluyan alguna</t>
    </r>
  </si>
  <si>
    <t>Gods of the Abyss</t>
  </si>
  <si>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</si>
  <si>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</si>
  <si>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</si>
  <si>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</si>
  <si>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</si>
  <si>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</si>
  <si>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</si>
  <si>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</si>
  <si>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</si>
  <si>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</si>
  <si>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</si>
  <si>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</si>
  <si>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</si>
  <si>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*No aplica para promos</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</si>
  <si>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</si>
  <si>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</si>
  <si>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</si>
  <si>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</si>
  <si>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</si>
  <si>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</si>
  <si>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</si>
  <si>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</si>
  <si>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</si>
  <si>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</si>
  <si>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</si>
  <si>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 xml:space="preserve">The Devil's Elixir </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</si>
  <si>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</si>
  <si>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</si>
  <si>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</si>
  <si>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</si>
  <si>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</si>
  <si>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 xml:space="preserve">Death Metal, album 2016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</si>
  <si>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</si>
  <si>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</si>
  <si>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</si>
  <si>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</si>
  <si>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Lord of Flies</t>
  </si>
  <si>
    <t>DEATH LIKE MASS</t>
  </si>
  <si>
    <t>Black Metal,  album 2024, con miembros de  Lvcifyre,  Cultes des Ghoules</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</si>
  <si>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</si>
  <si>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</si>
  <si>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</si>
  <si>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</si>
  <si>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</si>
  <si>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</si>
  <si>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</si>
  <si>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</si>
  <si>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</si>
  <si>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</si>
  <si>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</si>
  <si>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Black Metal, album 2010, incluye full afiche</t>
  </si>
  <si>
    <t>Cadaveric Virginity</t>
  </si>
  <si>
    <t>7"EP (Picture Disc)</t>
  </si>
  <si>
    <t xml:space="preserve">Towards Beyond </t>
  </si>
  <si>
    <t>Gatefold LP (Crystal Clear  Vinyl)</t>
  </si>
  <si>
    <t>Death / Thrash Metal, album 1992, incluye librillo</t>
  </si>
  <si>
    <t>Закон Велеса</t>
  </si>
  <si>
    <t>*Pedidos sobre $150.000 que incluyan alguna produccion</t>
  </si>
  <si>
    <t xml:space="preserve">Total </t>
  </si>
  <si>
    <t>The Early Years 1994-1998</t>
  </si>
  <si>
    <t>Boxet</t>
  </si>
  <si>
    <t>Boxet con sus primeros 5 trabajos en tapes profesionales, estuche,… (Including a 32 page booklet, 5 exclusive postcards and 3 stickers. Limited to 500 copies.)</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</si>
  <si>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</si>
  <si>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</si>
  <si>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</si>
  <si>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</si>
  <si>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</si>
  <si>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</si>
  <si>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</si>
  <si>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</si>
  <si>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</si>
  <si>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</si>
  <si>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</si>
  <si>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</si>
  <si>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1998</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</si>
  <si>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</si>
  <si>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</si>
  <si>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</si>
  <si>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</si>
  <si>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</si>
  <si>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</si>
  <si>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</si>
  <si>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</si>
  <si>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</si>
  <si>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</si>
  <si>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</si>
  <si>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</si>
  <si>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</si>
  <si>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</si>
  <si>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</si>
  <si>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</si>
  <si>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</si>
  <si>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</si>
  <si>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</si>
  <si>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</si>
  <si>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</si>
  <si>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</si>
  <si>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</si>
  <si>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</si>
  <si>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 xml:space="preserve">Survival Mode </t>
  </si>
  <si>
    <t>DECAYING PURITY</t>
  </si>
  <si>
    <t>Mass Extinction of the Providential Ones</t>
  </si>
  <si>
    <t xml:space="preserve">ESKHATON </t>
  </si>
  <si>
    <t>Horracl</t>
  </si>
  <si>
    <t>LP (Green Organge Swirl Vinyl)</t>
  </si>
  <si>
    <t>Raw Satanic Death Metal, trabajo 2022</t>
  </si>
  <si>
    <t>NÅSTROND (Sweden)</t>
  </si>
  <si>
    <t>Outstrider</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</si>
  <si>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</si>
  <si>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</si>
  <si>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</si>
  <si>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</si>
  <si>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</si>
  <si>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</si>
  <si>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</si>
  <si>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</si>
  <si>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</si>
  <si>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</si>
  <si>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</si>
  <si>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</si>
  <si>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</si>
  <si>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Total Maniac</t>
  </si>
  <si>
    <t>Folkstorm</t>
  </si>
  <si>
    <t>IMPERIAL DARKNESS</t>
  </si>
  <si>
    <t>The Depths of Contemplation</t>
  </si>
  <si>
    <t>CORPSEFUCKING ART</t>
  </si>
  <si>
    <t>Brutal Death Metal, Live album 2018</t>
  </si>
  <si>
    <t xml:space="preserve">Beverly Hills Corpse </t>
  </si>
  <si>
    <t xml:space="preserve">INSIDIOUS TORTURE	</t>
  </si>
  <si>
    <t xml:space="preserve">Lust &amp; Decay </t>
  </si>
  <si>
    <t>Brutal Death Metal, Ep 2010</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</si>
  <si>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</si>
  <si>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</si>
  <si>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</si>
  <si>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</si>
  <si>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</si>
  <si>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</si>
  <si>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</si>
  <si>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</si>
  <si>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</si>
  <si>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</si>
  <si>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STABBED 4 CORPSES</t>
  </si>
  <si>
    <t xml:space="preserve">Gambling For Gore </t>
  </si>
  <si>
    <t>Brutal Death / Goregrind</t>
  </si>
  <si>
    <t>Germay</t>
  </si>
  <si>
    <t>Dance or Die</t>
  </si>
  <si>
    <t>Brutal Death Metal / Goregrind, album 2013</t>
  </si>
  <si>
    <t>Brutal Death Metal / Goregrind, album 2015</t>
  </si>
  <si>
    <t>Infinite Evolution</t>
  </si>
  <si>
    <t>Thrash Metal, album 2024</t>
  </si>
  <si>
    <t>Relics of the Dead</t>
  </si>
  <si>
    <t>Horror Death / Doom Metal, album 2022</t>
  </si>
  <si>
    <t>SACROCURSE</t>
  </si>
  <si>
    <t>Unholier Master</t>
  </si>
  <si>
    <t>Ponzoñoso Black / Death Metal, album debut 2014</t>
  </si>
  <si>
    <t>Heavy / Power Metal, album 1996</t>
  </si>
  <si>
    <t>Bestial Evil Devastation</t>
  </si>
  <si>
    <t>NECROPROFANATOR</t>
  </si>
  <si>
    <t>Gravity Extreme Records</t>
  </si>
  <si>
    <t>Raw Black / Thrash Metal, album 2020</t>
  </si>
  <si>
    <t>SEXUAL PERVERTS</t>
  </si>
  <si>
    <t>Send Me Your Pack</t>
  </si>
  <si>
    <t>Thrash Metal desde Cali - Colombia, album 2011</t>
  </si>
  <si>
    <t>NIHIL OBSTAT</t>
  </si>
  <si>
    <t>Antimatter</t>
  </si>
  <si>
    <t>Caveman Records</t>
  </si>
  <si>
    <t>Black / Death / Doom  -  Black Metal, split 2018 limitado a 50 copias</t>
  </si>
  <si>
    <t xml:space="preserve">10" Double mLP (Black Vinyl) </t>
  </si>
  <si>
    <t>Black / Death Metal, album 2024 en edicion Slipcase, limitado a 350 copias</t>
  </si>
  <si>
    <t>Doom / Death / Thrash Metal, album 2025</t>
  </si>
  <si>
    <t>AGONIA CATARTICA</t>
  </si>
  <si>
    <t>Drama</t>
  </si>
  <si>
    <t>Black/Funeral Doom Metal, unico album 2014</t>
  </si>
  <si>
    <t xml:space="preserve">Black / Funeral Doom </t>
  </si>
  <si>
    <t>CASKET GRINDER / POSTMORTEN  (Br)</t>
  </si>
  <si>
    <t>Sepulcro Eterno</t>
  </si>
  <si>
    <t>Death Metal, Split 2016, ultimas dos copias</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</si>
  <si>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</si>
  <si>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</si>
  <si>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</si>
  <si>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</si>
  <si>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</si>
  <si>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</si>
  <si>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</si>
  <si>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</si>
  <si>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</si>
  <si>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</si>
  <si>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Northern Silence</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</si>
  <si>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</si>
  <si>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</si>
  <si>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</si>
  <si>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</si>
  <si>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</si>
  <si>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</si>
  <si>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</si>
  <si>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HUNOK</t>
  </si>
  <si>
    <t>Tour de Garde</t>
  </si>
  <si>
    <t>Pagan Black Metal, album 2016</t>
  </si>
  <si>
    <t>Levitating the Carnal</t>
  </si>
  <si>
    <t>Black / Funeral Doom Metal, album 2006</t>
  </si>
  <si>
    <t>Parche micro bordado en forma de Escudo</t>
  </si>
  <si>
    <t>Parche micro bordado en forma Circular</t>
  </si>
  <si>
    <t>Gatefold LP (Gold Vinyl)</t>
  </si>
  <si>
    <t>Gatefold LP (Marble Vinyl)</t>
  </si>
  <si>
    <t>LP (Solid Red Vinyl)</t>
  </si>
  <si>
    <t>Raw Black Metal, album 2021</t>
  </si>
  <si>
    <t>MACTATUS</t>
  </si>
  <si>
    <t>Provenance of Cruelty</t>
  </si>
  <si>
    <t>Melodic Black Metal, segundo full album del '98</t>
  </si>
  <si>
    <t>Argentina</t>
  </si>
  <si>
    <t xml:space="preserve">Boxet CD </t>
  </si>
  <si>
    <t>Black Metal, álbum 2022, incluye bandera y llavero</t>
  </si>
  <si>
    <t>ABIGOR</t>
  </si>
  <si>
    <t xml:space="preserve">Black Metal, album 2022 </t>
  </si>
  <si>
    <t>ABSCESS</t>
  </si>
  <si>
    <t>Dawn of Inhumanity</t>
  </si>
  <si>
    <t>Death Metal con miembros de Autopsy, Digibook con librillo</t>
  </si>
  <si>
    <t>Malocchio ​-​ The Seven Tongues of Δαημων</t>
  </si>
  <si>
    <t>Faustian Ethos</t>
  </si>
  <si>
    <t>Funeral Doom Metal, album 2023</t>
  </si>
  <si>
    <t>AND OCEANS</t>
  </si>
  <si>
    <t>Cosmic World Mother</t>
  </si>
  <si>
    <t>Symphonic Black Metal, album 2020</t>
  </si>
  <si>
    <t>Atmospheric Black Metal, album 2018</t>
  </si>
  <si>
    <t>Funeral Doom / Death</t>
  </si>
  <si>
    <t>All Christianity Ends</t>
  </si>
  <si>
    <t>Worship the Eternal Darkness</t>
  </si>
  <si>
    <t>ARKHTINN</t>
  </si>
  <si>
    <t xml:space="preserve">2CD Digipak </t>
  </si>
  <si>
    <t>Unknown</t>
  </si>
  <si>
    <t>The Headless Ritual</t>
  </si>
  <si>
    <t xml:space="preserve">Death Metal, album 2013 </t>
  </si>
  <si>
    <t>AZARATH</t>
  </si>
  <si>
    <t>Saint Desecration</t>
  </si>
  <si>
    <t>Blasphemers' Maledictions</t>
  </si>
  <si>
    <t>Black / Death, album 2011</t>
  </si>
  <si>
    <t>Praise the Beast</t>
  </si>
  <si>
    <t>Black / Death, album 2020, digipack con librillo</t>
  </si>
  <si>
    <t>AZOTH</t>
  </si>
  <si>
    <t>BERGRIZEN</t>
  </si>
  <si>
    <t>Die Falle</t>
  </si>
  <si>
    <t>Void</t>
  </si>
  <si>
    <t xml:space="preserve">BLACK BEAST	</t>
  </si>
  <si>
    <t>Arctic Darkness</t>
  </si>
  <si>
    <t>Nocturnal Bloodlust</t>
  </si>
  <si>
    <t>Memoria Vetusta II: Dialogue with the Stars</t>
  </si>
  <si>
    <t xml:space="preserve">BORKNAGAR </t>
  </si>
  <si>
    <t>Empiricism</t>
  </si>
  <si>
    <t>Progressive Viking / Folk / Black</t>
  </si>
  <si>
    <t>Progressive Viking/Folk/Black Metal, album 2001</t>
  </si>
  <si>
    <t>The Archaic Course</t>
  </si>
  <si>
    <t>Progressive Viking/Folk/Black Metal, album 1998</t>
  </si>
  <si>
    <t>BULLDOZER</t>
  </si>
  <si>
    <t>The Day of Wrath</t>
  </si>
  <si>
    <t>Shadow Kingdom</t>
  </si>
  <si>
    <t>Black / Speed / Thrash</t>
  </si>
  <si>
    <t>Black / Speed / Thrash Metal, album debut 1985</t>
  </si>
  <si>
    <t>Brutal Death Metal, album 2004</t>
  </si>
  <si>
    <t>Symphonic Black Metal, album 2015</t>
  </si>
  <si>
    <t>Atmospheric Black / Doom Metal</t>
  </si>
  <si>
    <t>COSMIC CHURCH</t>
  </si>
  <si>
    <t>Absoluutin Lävistämä</t>
  </si>
  <si>
    <t>Occult Black Metal, album 2010</t>
  </si>
  <si>
    <t>CRAFT</t>
  </si>
  <si>
    <t>Black Metal, album  2011</t>
  </si>
  <si>
    <t>Black Metal, album debut 2000</t>
  </si>
  <si>
    <t xml:space="preserve"> Death / Black</t>
  </si>
  <si>
    <t xml:space="preserve">DECAYED  </t>
  </si>
  <si>
    <t>Hexagram (Honour et Fidelitas)</t>
  </si>
  <si>
    <t>Black Metal , album 2007</t>
  </si>
  <si>
    <t>Axis Mundi</t>
  </si>
  <si>
    <t>DESTRÖYER 666</t>
  </si>
  <si>
    <t>Wildfire</t>
  </si>
  <si>
    <t>Black / Thrash, album 2016</t>
  </si>
  <si>
    <t>Defiance</t>
  </si>
  <si>
    <t>Black / Thrash, album 2009</t>
  </si>
  <si>
    <t>Never Surrender</t>
  </si>
  <si>
    <t>Black / Thrash, album 2022, incluye parche bordado y dije</t>
  </si>
  <si>
    <t>New Zealand</t>
  </si>
  <si>
    <t>DISMA</t>
  </si>
  <si>
    <t>Towards the Megalith</t>
  </si>
  <si>
    <t>DRUDKH</t>
  </si>
  <si>
    <t>Пісні скорботи і самітності (Songs of Grief and Solitude)</t>
  </si>
  <si>
    <t xml:space="preserve">Acoustic / Folk </t>
  </si>
  <si>
    <t>Trabajo Acoustic / Folk del 2006</t>
  </si>
  <si>
    <t>ENTRAILS</t>
  </si>
  <si>
    <t>An Eternal Time of Decay</t>
  </si>
  <si>
    <t>Old School Swedish Death Metal, album 2022</t>
  </si>
  <si>
    <t>ESOTERIC</t>
  </si>
  <si>
    <t>Paragon of Dissonance</t>
  </si>
  <si>
    <t>Funeral Doom / Death Metal, album 2011 en doble CD</t>
  </si>
  <si>
    <t>Iihtallan</t>
  </si>
  <si>
    <t>GORGUTS</t>
  </si>
  <si>
    <t>Considered Dead</t>
  </si>
  <si>
    <t>GRAVE DESECRATOR</t>
  </si>
  <si>
    <t xml:space="preserve">Dust To Lust </t>
  </si>
  <si>
    <t xml:space="preserve">Furioso Death / Black Metal Sudamericano! </t>
  </si>
  <si>
    <t>GUTS</t>
  </si>
  <si>
    <t>Black / Death Metal, album 2023</t>
  </si>
  <si>
    <t>HELFRÓ</t>
  </si>
  <si>
    <t>Helfró</t>
  </si>
  <si>
    <t>HELL MILITIA</t>
  </si>
  <si>
    <t>Exaltation of Wisdom</t>
  </si>
  <si>
    <t>The Tritonus Bell</t>
  </si>
  <si>
    <t>Death / Doom Metal, album 2021</t>
  </si>
  <si>
    <t>Digisleeve</t>
  </si>
  <si>
    <t xml:space="preserve">Death Metal, album debut 1991 </t>
  </si>
  <si>
    <t>IMPERIUM DEKADENZ</t>
  </si>
  <si>
    <t>INQUISITION</t>
  </si>
  <si>
    <t>Col / Usa</t>
  </si>
  <si>
    <t>Black Metal, album  2024</t>
  </si>
  <si>
    <t>Into the Infernal Regions of the Ancient Cult</t>
  </si>
  <si>
    <t>Nefarious Dismal Orations</t>
  </si>
  <si>
    <t xml:space="preserve">Album debut 1998 en la senda del Metal Negro,edición con caratula original </t>
  </si>
  <si>
    <t>INTUS MORTEM</t>
  </si>
  <si>
    <t>Exiled from Light</t>
  </si>
  <si>
    <t>KALMANKANTAJA</t>
  </si>
  <si>
    <t>KILL</t>
  </si>
  <si>
    <t>Great Death</t>
  </si>
  <si>
    <t>Black / Death Metal, album 2016</t>
  </si>
  <si>
    <t xml:space="preserve">MANTICORE </t>
  </si>
  <si>
    <t xml:space="preserve">Endless Scourge Of Torment </t>
  </si>
  <si>
    <t>MARE</t>
  </si>
  <si>
    <t>Spheres like Death / Throne of the Thirteenth Witch</t>
  </si>
  <si>
    <t>Black Metal, incluye EP's 2007 - 2010</t>
  </si>
  <si>
    <t>Heimkehr</t>
  </si>
  <si>
    <t>Black Metal, trabajo 2016</t>
  </si>
  <si>
    <t>Non Omnis Moriar</t>
  </si>
  <si>
    <t>Esoteric Warfare</t>
  </si>
  <si>
    <t>Black Metal,  album 2014</t>
  </si>
  <si>
    <t>MERRIMACK</t>
  </si>
  <si>
    <t>Northern Heritage</t>
  </si>
  <si>
    <t>Gothic Metal</t>
  </si>
  <si>
    <t>MORGUE</t>
  </si>
  <si>
    <t>Artgore</t>
  </si>
  <si>
    <t>Brutal Death Metal / Grind</t>
  </si>
  <si>
    <t>MORRIGAN (Mayhemic Truth)</t>
  </si>
  <si>
    <t xml:space="preserve"> Anwynn </t>
  </si>
  <si>
    <t xml:space="preserve">Black /  Viking Metal </t>
  </si>
  <si>
    <t>NARGAROTH</t>
  </si>
  <si>
    <t>Herbstleyd</t>
  </si>
  <si>
    <t>Black Metal, album debut 1999 en Digipak doble, incluye 4 bonus tracks</t>
  </si>
  <si>
    <t>Black Metal, album debut 2021</t>
  </si>
  <si>
    <t>Black / Thrash Metal, album 2007</t>
  </si>
  <si>
    <t>Ego Dominus Tuus</t>
  </si>
  <si>
    <t>Death from the North</t>
  </si>
  <si>
    <t>NOCTURNAL TRIUMPH</t>
  </si>
  <si>
    <t>Nocturnal Triumph</t>
  </si>
  <si>
    <t>Red Is the Color of Ripping Death</t>
  </si>
  <si>
    <t>Death Metal, album 1992</t>
  </si>
  <si>
    <t>OPERA IX</t>
  </si>
  <si>
    <t xml:space="preserve">ORDER OF NOSFERAT </t>
  </si>
  <si>
    <t xml:space="preserve">Black Metal, segundo album 2021 </t>
  </si>
  <si>
    <t>PERDITION TEMPLE</t>
  </si>
  <si>
    <t>PROFANUM</t>
  </si>
  <si>
    <t>Profanum Aeternum - Eminence of Satanic Imperial Art</t>
  </si>
  <si>
    <t>In Nomine Satanas</t>
  </si>
  <si>
    <t xml:space="preserve">REBIRTH OF NEFAST </t>
  </si>
  <si>
    <t>Ascension</t>
  </si>
  <si>
    <t>SACRAMENTUM</t>
  </si>
  <si>
    <t>SAOR</t>
  </si>
  <si>
    <t>Atmospheric Folk / Black Metal</t>
  </si>
  <si>
    <t>Sworn to Profound Heresy</t>
  </si>
  <si>
    <t xml:space="preserve">Death Metal, album 2020 </t>
  </si>
  <si>
    <t>Communion</t>
  </si>
  <si>
    <t>Atmospheric / Symphonic Death Metal, album 2008</t>
  </si>
  <si>
    <t>Sumerian Daemons</t>
  </si>
  <si>
    <t>Atmospheric / Symphonic Death Metal, album 2003</t>
  </si>
  <si>
    <t>Thaumogenesis</t>
  </si>
  <si>
    <t>Within Corrosive Continuums</t>
  </si>
  <si>
    <t>Old School Death Metal, album 2024</t>
  </si>
  <si>
    <t>SLAGMARK</t>
  </si>
  <si>
    <t>The Sinister Flame</t>
  </si>
  <si>
    <t>SUFFOCATION</t>
  </si>
  <si>
    <t>Pierced from Within</t>
  </si>
  <si>
    <t>Breeding the Spawn</t>
  </si>
  <si>
    <t>THOU ART LORD</t>
  </si>
  <si>
    <t>Eosforos</t>
  </si>
  <si>
    <t>Clasico Black Metal Griego, album debut del '94</t>
  </si>
  <si>
    <t>Was Bleibt...</t>
  </si>
  <si>
    <t xml:space="preserve">Black Metal, album debut 2005 </t>
  </si>
  <si>
    <t>Legion Helvete</t>
  </si>
  <si>
    <t>Desert Northern Hell</t>
  </si>
  <si>
    <t>Demonic Possession</t>
  </si>
  <si>
    <t>Black Metal , segundo sacrilegio del 2002</t>
  </si>
  <si>
    <t>Helvegr</t>
  </si>
  <si>
    <t>Black Metal, album 2023, incluye pin y 2 posavasos de cuero</t>
  </si>
  <si>
    <t>Napalm Records</t>
  </si>
  <si>
    <t xml:space="preserve">URGEHAL </t>
  </si>
  <si>
    <t>Ikonoklast</t>
  </si>
  <si>
    <t>VALLEY OF HADES</t>
  </si>
  <si>
    <t>Almighty Emperor</t>
  </si>
  <si>
    <t>VARGRAV</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</si>
  <si>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</si>
  <si>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</si>
  <si>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</si>
  <si>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</si>
  <si>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</si>
  <si>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</si>
  <si>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</si>
  <si>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</si>
  <si>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WINTER DELUGE</t>
  </si>
  <si>
    <t>Devolution - Decay</t>
  </si>
  <si>
    <t>Frozen Blood Industries</t>
  </si>
  <si>
    <t xml:space="preserve">WINTER ETERNAL </t>
  </si>
  <si>
    <t>Land of Darkness</t>
  </si>
  <si>
    <t>In Omnia Paratus</t>
  </si>
  <si>
    <t>DEAD AWAKEN</t>
  </si>
  <si>
    <t>The Princip Legacy</t>
  </si>
  <si>
    <t>Kuunpalvelus</t>
  </si>
  <si>
    <t>Errante</t>
  </si>
  <si>
    <t>Depressive Black Metal, album 2025</t>
  </si>
  <si>
    <t>Leytmotif Luzifer (The 7 Temptations of Man)</t>
  </si>
  <si>
    <t>Black Metal, album  2014, incluye booklet</t>
  </si>
  <si>
    <t>AD MORTEM</t>
  </si>
  <si>
    <t>In Honorem Mortis</t>
  </si>
  <si>
    <t>LP (Galaxy Vinyl)</t>
  </si>
  <si>
    <t>Gatefold LP (Clear / Red / Black Splatter Vinyl)</t>
  </si>
  <si>
    <t>Black / Death Metal, album 2021, incluye librillo y afiche</t>
  </si>
  <si>
    <t>Black / Death Metal, Ep 2022, lado B poligrabado</t>
  </si>
  <si>
    <t>二度目の災害</t>
  </si>
  <si>
    <t xml:space="preserve">Atmospheric Black Metal / Ambient, album 2021 </t>
  </si>
  <si>
    <t>AULD RIDGE</t>
  </si>
  <si>
    <t>Acts of the Unspeakable</t>
  </si>
  <si>
    <t xml:space="preserve">AZELISASSATH </t>
  </si>
  <si>
    <t>BAPTISM</t>
  </si>
  <si>
    <t>As the Darkness Enters</t>
  </si>
  <si>
    <t xml:space="preserve">Northern Heritage </t>
  </si>
  <si>
    <t>Grim Arts of Melancholy</t>
  </si>
  <si>
    <t>Black Metal, album 2008, doble vinilo</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</si>
  <si>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</si>
  <si>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</si>
  <si>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</si>
  <si>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</si>
  <si>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</si>
  <si>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</si>
  <si>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</si>
  <si>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</si>
  <si>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</si>
  <si>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</si>
  <si>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</si>
  <si>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</si>
  <si>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</si>
  <si>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</si>
  <si>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</si>
  <si>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Occult Black Metal, primer full album 2010</t>
  </si>
  <si>
    <t>DARK SPACE</t>
  </si>
  <si>
    <t>Dark Space III I</t>
  </si>
  <si>
    <t>Dark Space II</t>
  </si>
  <si>
    <t>Dark Space I</t>
  </si>
  <si>
    <t>Black Metal, Split 2019</t>
  </si>
  <si>
    <t>Gatefold LP  (Silver Vinyl)</t>
  </si>
  <si>
    <t>Isenheimen</t>
  </si>
  <si>
    <t>Atmospheric Black Metal, Ep 2018 - 37 minutos</t>
  </si>
  <si>
    <t>LP (Silver Marble Vinyl)</t>
  </si>
  <si>
    <t>FROZEN GRAVES</t>
  </si>
  <si>
    <t>An Age of Emptiness</t>
  </si>
  <si>
    <t>Finland / France</t>
  </si>
  <si>
    <t>LP (Transparent Yellow Vinyl)</t>
  </si>
  <si>
    <t>GRAFVITNIR</t>
  </si>
  <si>
    <t xml:space="preserve">Black Metal, album 2019	</t>
  </si>
  <si>
    <t>IMPRECATION</t>
  </si>
  <si>
    <t>Unholy Deification</t>
  </si>
  <si>
    <t>LP (Translucent Purple Vinyl)</t>
  </si>
  <si>
    <t>LP (Purple Vinyl)</t>
  </si>
  <si>
    <t>Fourth Reich</t>
  </si>
  <si>
    <t>Silent Leges Inter Arma</t>
  </si>
  <si>
    <t xml:space="preserve">MAVORIM	</t>
  </si>
  <si>
    <t xml:space="preserve">Aasfresser	</t>
  </si>
  <si>
    <t xml:space="preserve">Ep 2019 + 4 Bonus Tracks (54:43 mins)	</t>
  </si>
  <si>
    <t>MAVORIM / TOTENWACHE</t>
  </si>
  <si>
    <t>Verbrannte Erde</t>
  </si>
  <si>
    <t>Black Metal, Split 2018</t>
  </si>
  <si>
    <t>Grand Declaration of War</t>
  </si>
  <si>
    <t>MUVITIUM</t>
  </si>
  <si>
    <t>NOCTERNITY</t>
  </si>
  <si>
    <t>NOENUM</t>
  </si>
  <si>
    <t>Heresiarch</t>
  </si>
  <si>
    <t>Sacro culto</t>
  </si>
  <si>
    <t>Symphonic Black Metal, album 1998, Cadaveria en las vocales, doble vinilo</t>
  </si>
  <si>
    <t>Towards the Nightrealm of Orlok</t>
  </si>
  <si>
    <t>PROFANATICA</t>
  </si>
  <si>
    <t>Black / Thrash, album 2021 (Ex ABSU), incluye librillo insert, limitado a 500 copias</t>
  </si>
  <si>
    <t>Tabernaculum</t>
  </si>
  <si>
    <t>Occult Black Metal, album  2017 en doble vinilo, incluye full librillo</t>
  </si>
  <si>
    <t>Zjevení</t>
  </si>
  <si>
    <t>Urtod</t>
  </si>
  <si>
    <t>Guardians</t>
  </si>
  <si>
    <t>10" mLP (Black Vinyl)</t>
  </si>
  <si>
    <t>Purging Sacred Soils</t>
  </si>
  <si>
    <t>Black Metal, unico album 2020, con miembros de Mavorim, Totenwache, Order of Nosferat, Sarkrista</t>
  </si>
  <si>
    <t>Effigy of the Forgotten</t>
  </si>
  <si>
    <t>Brutal / Technical Death Metal, contundente album debut del '91</t>
  </si>
  <si>
    <t>Brutal / Technical Death Metal, album  '95</t>
  </si>
  <si>
    <t>Blood Vaults - The Blazing Gospel of Heinrich Kramer</t>
  </si>
  <si>
    <t>TOTENWACHE</t>
  </si>
  <si>
    <t>Black Metal, album  2013</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</si>
  <si>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</si>
  <si>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</si>
  <si>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</si>
  <si>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</si>
  <si>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</si>
  <si>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 xml:space="preserve">Black Metal, album 2025 </t>
  </si>
  <si>
    <t xml:space="preserve">Gatefold LP (Bloodred Galaxy Vinyl) </t>
  </si>
  <si>
    <t>Black Metal, maldicion del 2005, incluye afiche</t>
  </si>
  <si>
    <t xml:space="preserve">LAMENTACIONES	</t>
  </si>
  <si>
    <t>Pagan Records</t>
  </si>
  <si>
    <t xml:space="preserve">Dark / Neoclassical / Black Metal </t>
  </si>
  <si>
    <t>Dark / Neoclassical / Black Metal, album 1997, incluye librillo</t>
  </si>
  <si>
    <t>Geysterzvvang</t>
  </si>
  <si>
    <t>Black Metal, trabajo 2025, incluye full librillo</t>
  </si>
  <si>
    <t>TOMBSTONE HIGHWAY</t>
  </si>
  <si>
    <t>Ruralizer</t>
  </si>
  <si>
    <t>Stoner Rock</t>
  </si>
  <si>
    <t>Stoner Rock, album 2013</t>
  </si>
  <si>
    <t>Raw Black Metal, trabajo 2009</t>
  </si>
  <si>
    <t xml:space="preserve">REALIDAD OCULTA </t>
  </si>
  <si>
    <t>Maledictvm</t>
  </si>
  <si>
    <t xml:space="preserve">Black Metal, album 2005, incluye full librillo + poster </t>
  </si>
  <si>
    <t>NORRHEM</t>
  </si>
  <si>
    <t>Vaienneet Voittajat</t>
  </si>
  <si>
    <t>Black Metal , album debut 2018</t>
  </si>
  <si>
    <t>Darken Than Black</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</si>
  <si>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</si>
  <si>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</si>
  <si>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</si>
  <si>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</si>
  <si>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</si>
  <si>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</si>
  <si>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</si>
  <si>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</si>
  <si>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Netherstorm</t>
  </si>
  <si>
    <t>Black Metal, album debut 2018, proyecto de Werwolf de Satanic Warmaster</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</si>
  <si>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</si>
  <si>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</si>
  <si>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</si>
  <si>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</si>
  <si>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</si>
  <si>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</si>
  <si>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</si>
  <si>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</si>
  <si>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</si>
  <si>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</si>
  <si>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</si>
  <si>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</si>
  <si>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</si>
  <si>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WINDSWEPT</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</si>
  <si>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</si>
  <si>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</si>
  <si>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</si>
  <si>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</si>
  <si>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</si>
  <si>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</si>
  <si>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</si>
  <si>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</si>
  <si>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</si>
  <si>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</si>
  <si>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</si>
  <si>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</si>
  <si>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</si>
  <si>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</si>
  <si>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Consanguineous Tales of Bloodshed and Treachery</t>
  </si>
  <si>
    <t>Atmospheric Black Metal, album debut 2021</t>
  </si>
  <si>
    <t xml:space="preserve">Nigthmare Fuel </t>
  </si>
  <si>
    <t xml:space="preserve">Death Metal, album 2025 </t>
  </si>
  <si>
    <t>Splicase CD</t>
  </si>
  <si>
    <t>Obscure Death Metal, album 2011, con ex miembros de Incantation, Funebrarum, Immolation, Goreaphobia....</t>
  </si>
  <si>
    <t xml:space="preserve">Black Metal , album 2004, incluye bonus tracks </t>
  </si>
  <si>
    <t xml:space="preserve">CD </t>
  </si>
  <si>
    <t>Sucio Death Metal, album 2021, Cd negro</t>
  </si>
  <si>
    <t xml:space="preserve">Agresivo Black / Death Metal desde Tampa, album  </t>
  </si>
  <si>
    <t>Sacraments Of Descension</t>
  </si>
  <si>
    <t xml:space="preserve">OUTRE TOMBE </t>
  </si>
  <si>
    <t>Temple of Mystery</t>
  </si>
  <si>
    <t>GENOCIDAL RITES</t>
  </si>
  <si>
    <t>Genocidal Upheaval of Subservient Abrahamic Law</t>
  </si>
  <si>
    <t>Raw War Black Metal, album 2025</t>
  </si>
  <si>
    <t>Black /  Viking Metal, album 2022</t>
  </si>
  <si>
    <t>Complete Collection</t>
  </si>
  <si>
    <t>Reaper Metal</t>
  </si>
  <si>
    <t>Death Metal, discografia completa en doble CD</t>
  </si>
  <si>
    <t>Brutal Death Metal / Grind, album debut 2001</t>
  </si>
  <si>
    <t>LOPUTON GEHENNAN LIEKKI</t>
  </si>
  <si>
    <t>A Finnish Black Metal Documentary</t>
  </si>
  <si>
    <t>Night Visions</t>
  </si>
  <si>
    <t>Paquete de 100 fundas para Lp , ideal para Gatefold LP, opacas, polipropileno de alta densidad</t>
  </si>
  <si>
    <t>INFINITED HATE</t>
  </si>
  <si>
    <t>Brutal Death Metal, album 2004, con miembros de Sinister</t>
  </si>
  <si>
    <t>Brutal Death Metal, album 2005, con miembros de Sinister</t>
  </si>
  <si>
    <t>Harps of the Ancient Temples</t>
  </si>
  <si>
    <t>Black Metal, album 2015 en doble vinilo (una cara lisa poligrabada)</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</si>
  <si>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</si>
  <si>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</si>
  <si>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</si>
  <si>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</si>
  <si>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</si>
  <si>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</si>
  <si>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</si>
  <si>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</si>
  <si>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</si>
  <si>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</si>
  <si>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</si>
  <si>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 xml:space="preserve">THE SPAWN OF SATAN </t>
  </si>
  <si>
    <t>Vampiric Gothic Metal,album debut 2017, incluye afiche</t>
  </si>
  <si>
    <t>Black Metal, copilacion 1997, limitado a 400 copias numeradas</t>
  </si>
  <si>
    <t>Der schwarze Hort</t>
  </si>
  <si>
    <t>Under Natthimlens Tecken…</t>
  </si>
  <si>
    <t>Black Metal, trabajo 2025 en doble vinilo, 1:17 minutos, proyecto de Swartadauþuz (Azelisassath, Gnipahålan, Greve…)</t>
  </si>
  <si>
    <t>LVTHN / HÄXENZIJRKELL</t>
  </si>
  <si>
    <t>Belgium / Germany</t>
  </si>
  <si>
    <t>LVTHN​ /​ Häxenzijrkell</t>
  </si>
  <si>
    <t>Répurgation</t>
  </si>
  <si>
    <t xml:space="preserve">Death Metal, album 2015 </t>
  </si>
  <si>
    <t>Gatefold LP (Green Marble Vinyl)</t>
  </si>
  <si>
    <t>Night in Terrors</t>
  </si>
  <si>
    <t>MIMORIUM</t>
  </si>
  <si>
    <t>The Route of Haeresis</t>
  </si>
  <si>
    <t>Spread Evil Prods</t>
  </si>
  <si>
    <t>Blood of Qayin</t>
  </si>
  <si>
    <t>ABYSSION</t>
  </si>
  <si>
    <t>Karhun lähde / Siniaaltoja ja singulariteetteja</t>
  </si>
  <si>
    <t>Der eine, wahre König</t>
  </si>
  <si>
    <t>Black Metal, trabajo 2024, 28:04 minutos</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</si>
  <si>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</si>
  <si>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</si>
  <si>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</si>
  <si>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</si>
  <si>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</si>
  <si>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</si>
  <si>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</si>
  <si>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</si>
  <si>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</si>
  <si>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r>
      <t xml:space="preserve">Errante -  (Marca Gildan)  (Promo: </t>
    </r>
    <r>
      <rPr>
        <sz val="10"/>
        <color rgb="FFC00000"/>
        <rFont val="Arial"/>
        <family val="2"/>
      </rPr>
      <t>Camiseta</t>
    </r>
    <r>
      <rPr>
        <sz val="10"/>
        <rFont val="Arial"/>
        <family val="2"/>
      </rPr>
      <t xml:space="preserve"> + CD  $80.000)  </t>
    </r>
  </si>
  <si>
    <t>Costo Envio</t>
  </si>
  <si>
    <t>Into the Outer Wilderness</t>
  </si>
  <si>
    <t>HÄXENZIJRKELL</t>
  </si>
  <si>
    <t>...von Glut und Wirbelrauch</t>
  </si>
  <si>
    <t>Gatefold LP (Turquoise Vinyl)</t>
  </si>
  <si>
    <t xml:space="preserve">Lugubre Black Metal desde Alemania </t>
  </si>
  <si>
    <t>TARANIS</t>
  </si>
  <si>
    <t>Flandriae</t>
  </si>
  <si>
    <t>Black / Death Metal, album 2025, limitado a 400 copias</t>
  </si>
  <si>
    <t>Ascension Records</t>
  </si>
  <si>
    <t>SEPULCHRAL RIFT</t>
  </si>
  <si>
    <t>Void Sorcery</t>
  </si>
  <si>
    <t>MOURNING SOUL</t>
  </si>
  <si>
    <t>Chaosophy - Ritual II</t>
  </si>
  <si>
    <t>Death Metal, album 2023, limitado a 300 copias</t>
  </si>
  <si>
    <t>Throats</t>
  </si>
  <si>
    <t>MARTHYRIUM</t>
  </si>
  <si>
    <t>Beyond the Thresholds</t>
  </si>
  <si>
    <t>Tercer Nadir Venenoso</t>
  </si>
  <si>
    <t>Mexico / Venezuela</t>
  </si>
  <si>
    <t>HACAVITZ / VELDRAVETH / THEURGIA</t>
  </si>
  <si>
    <t>MAT Recs</t>
  </si>
  <si>
    <t>GLOOMY GRIM</t>
  </si>
  <si>
    <t>Written in Blood</t>
  </si>
  <si>
    <t>Holy Records</t>
  </si>
  <si>
    <t xml:space="preserve">Black Metal , album 2004, incluye 4 live bonus tracks </t>
  </si>
  <si>
    <t>Black Metal,  album 2000</t>
  </si>
  <si>
    <t>Crux Simplex</t>
  </si>
  <si>
    <t>The Maniacal Vale</t>
  </si>
  <si>
    <t>Funeral Doom / Death Metal, album 2008 en doble CD</t>
  </si>
  <si>
    <t>The Wolf &amp; the King</t>
  </si>
  <si>
    <t>Black Metal, album 2024, Deluxe Digipak</t>
  </si>
  <si>
    <t>Atmospheric Black Metal / Ambient, album 2005</t>
  </si>
  <si>
    <t xml:space="preserve">Atmospheric Black Metal / Ambient, album 2003 </t>
  </si>
  <si>
    <t xml:space="preserve">Atmospheric Black Metal / Ambient, album 2014 </t>
  </si>
  <si>
    <t xml:space="preserve"> Drif </t>
  </si>
  <si>
    <t>Pagan Viking / Folk, album 2015</t>
  </si>
  <si>
    <t>Pagan Viking / Folk, album 2022</t>
  </si>
  <si>
    <t xml:space="preserve"> Futha</t>
  </si>
  <si>
    <t>Pagan Viking / Folk, album 2019</t>
  </si>
  <si>
    <t>Atmospheric Folk / Black Metal, album 2016</t>
  </si>
  <si>
    <t>Atmospheric Folk / Black Metal, album 2014</t>
  </si>
  <si>
    <t>Aura</t>
  </si>
  <si>
    <t>Of Grace and Gravity</t>
  </si>
  <si>
    <t>Black Metal, álbum 2019, Incluye Sticker + Lenticular</t>
  </si>
  <si>
    <t>Gatefold 2LP (Orange / Black Galaxy Vinyl)</t>
  </si>
  <si>
    <t>Black Metal, album debut 1990, incluye afiche</t>
  </si>
  <si>
    <t>HADES (Hades Almighty)</t>
  </si>
  <si>
    <t>The Dawn of the Dying Sun</t>
  </si>
  <si>
    <t>Black / Viking Metal, album 1997, incluye 2 bonus tracks</t>
  </si>
  <si>
    <t>DIOCLETIAN</t>
  </si>
  <si>
    <t>Inexorable Nexus</t>
  </si>
  <si>
    <t>War Black / Death Metal, album 2024</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</si>
  <si>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</si>
  <si>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</si>
  <si>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</si>
  <si>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</si>
  <si>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</si>
  <si>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</si>
  <si>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</si>
  <si>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 xml:space="preserve">Finish Black Metal Kult - (Marca Gildan)  (Camiseta + Digipak  $80.000)  </t>
  </si>
  <si>
    <t>WRATHPRAYER</t>
  </si>
  <si>
    <t>Enkoimeterion</t>
  </si>
  <si>
    <t>Bestial Black / Death Metal, album 2024</t>
  </si>
  <si>
    <t>EVIL</t>
  </si>
  <si>
    <t>Possessed by Evil (凶惡)</t>
  </si>
  <si>
    <t>NECROMANTIC WORSHIP</t>
  </si>
  <si>
    <t>Rites of Resurrection</t>
  </si>
  <si>
    <t>Black Metal, compilation 2022</t>
  </si>
  <si>
    <t>·</t>
  </si>
  <si>
    <t>Agonia Records</t>
  </si>
  <si>
    <t xml:space="preserve">PARFAXITAS	</t>
  </si>
  <si>
    <t xml:space="preserve">Weaver of the Black Moon	</t>
  </si>
  <si>
    <t xml:space="preserve">Gatefold LP (Purple Marble Vinyl)	</t>
  </si>
  <si>
    <t xml:space="preserve">Usa / Iceland / Norway	</t>
  </si>
  <si>
    <t xml:space="preserve">Black Metal, album 2024, incluye librillo y afiche 	</t>
  </si>
  <si>
    <t>Atmospheric Black / Doom Metal, album 2013</t>
  </si>
  <si>
    <t xml:space="preserve">Errante -  Buso (Marca Gildan)  </t>
  </si>
  <si>
    <t>MAHR</t>
  </si>
  <si>
    <t>Antelux</t>
  </si>
  <si>
    <t>Nidhöggr</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</si>
  <si>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</si>
  <si>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</si>
  <si>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</si>
  <si>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</si>
  <si>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</si>
  <si>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</si>
  <si>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</si>
  <si>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</si>
  <si>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</si>
  <si>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</si>
  <si>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</si>
  <si>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</si>
  <si>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</si>
  <si>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</si>
  <si>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</si>
  <si>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</si>
  <si>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Far Away from the Sun</t>
  </si>
  <si>
    <t>Melodic Black / Death Metal, album debut 1996</t>
  </si>
  <si>
    <t>Trifold LP (Ice Marble Vinyl)</t>
  </si>
  <si>
    <t>Into Sorrow Evermore</t>
  </si>
  <si>
    <t>Atmospheric Melancholic Black Metal, abum 2023 en doble vinilo</t>
  </si>
  <si>
    <t>LP (Clear / Green  Vinyl)</t>
  </si>
  <si>
    <t>Flowers of Our Black Misanthropy</t>
  </si>
  <si>
    <t>Dark / Neoclassical / Black Metal, album debut 1996</t>
  </si>
  <si>
    <t>Aeternitas Tenebrarum Musicae Fundamentum</t>
  </si>
  <si>
    <t>Old School Death Metal, album 2002</t>
  </si>
  <si>
    <t xml:space="preserve">KAECK </t>
  </si>
  <si>
    <t>Gruwelijk Onthaal</t>
  </si>
  <si>
    <t>Black Metal, album 2025, incluye afiche</t>
  </si>
  <si>
    <t xml:space="preserve">Black Metal, album 2007 </t>
  </si>
  <si>
    <t>EMBRIONAL</t>
  </si>
  <si>
    <t>Inherited Tendencies for Self-Destruction</t>
  </si>
  <si>
    <t>Death Metal, album 2025</t>
  </si>
  <si>
    <t>Complete Discography - Ultimate Edition 6x Tape Box</t>
  </si>
  <si>
    <t>Black Metal,edicion deluxe  toda la discografia en 6 tapes incluye librillo a 60 paginas, postcards + 3 stickers</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</si>
  <si>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</si>
  <si>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</si>
  <si>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</si>
  <si>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</si>
  <si>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</si>
  <si>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</si>
  <si>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</si>
  <si>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</si>
  <si>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</si>
  <si>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</si>
  <si>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</si>
  <si>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</si>
  <si>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</si>
  <si>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Sub TOTAL:</t>
  </si>
  <si>
    <t>INFERNAL CURSE</t>
  </si>
  <si>
    <t>Revelations Beyond Insanity</t>
  </si>
  <si>
    <t>Bestial Black / Death Metal, album 2023, edición Digipak limitada a 300 copias</t>
  </si>
  <si>
    <t>SUPERCHRIST</t>
  </si>
  <si>
    <t>Headbanger</t>
  </si>
  <si>
    <t>Heavy Metal / Rock 'n' Roll</t>
  </si>
  <si>
    <t>Rock Saviour</t>
  </si>
  <si>
    <t xml:space="preserve">Ciudades Principales:  $14.500 - Medellín &amp; pueblos cercanos: $9.000 </t>
  </si>
  <si>
    <t>DUNGEON</t>
  </si>
  <si>
    <t>Relictos Nefandos</t>
  </si>
  <si>
    <t>Doom / Sludge Metal</t>
  </si>
  <si>
    <t>Doom / Sludge Metal, album 2025</t>
  </si>
  <si>
    <t>La Partitura del Diablo</t>
  </si>
  <si>
    <t>Legion de la Serpiente</t>
  </si>
  <si>
    <t>Black Metal desde Medellína, album 2021</t>
  </si>
  <si>
    <t>Black Metal desde Medellín,  album 2025</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</si>
  <si>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</si>
  <si>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</si>
  <si>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</si>
  <si>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</si>
  <si>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</si>
  <si>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</si>
  <si>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</si>
  <si>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</si>
  <si>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</si>
  <si>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</si>
  <si>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</si>
  <si>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</si>
  <si>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</si>
  <si>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</si>
  <si>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</si>
  <si>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</si>
  <si>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</si>
  <si>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</si>
  <si>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</si>
  <si>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</si>
  <si>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MARE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</si>
  <si>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</si>
  <si>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</si>
  <si>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</si>
  <si>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</si>
  <si>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</si>
  <si>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</si>
  <si>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</si>
  <si>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</si>
  <si>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</si>
  <si>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</si>
  <si>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</si>
  <si>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</si>
  <si>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</si>
  <si>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</si>
  <si>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</si>
  <si>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</si>
  <si>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</si>
  <si>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</si>
  <si>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</si>
  <si>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</si>
  <si>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</si>
  <si>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</si>
  <si>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</si>
  <si>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</si>
  <si>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LP (Res / Black Vinyl)</t>
  </si>
  <si>
    <t>Ciudades Principales: $14.500 - Medellín &amp; pueblos cercanos: $9.000</t>
  </si>
  <si>
    <t xml:space="preserve">Manizales / Santa Rosa / Pereira :  $12.000 </t>
  </si>
  <si>
    <t>Ciudades Principales:  $14.500 - Medellín &amp; pueblos cercanos: $9.000</t>
  </si>
  <si>
    <t xml:space="preserve">Manizales / Santa Rosa / Pereira:  $12.000 </t>
  </si>
  <si>
    <t>Brutal / Technical Death Metal, album  '93</t>
  </si>
  <si>
    <t>PHLEGEIN</t>
  </si>
  <si>
    <t>Labyrinth of Wonder</t>
  </si>
  <si>
    <t>Black Metal, EP  2021</t>
  </si>
  <si>
    <t xml:space="preserve">Black Metal, album 2012  </t>
  </si>
  <si>
    <t>NÉCROPOLE</t>
  </si>
  <si>
    <t>Yoga</t>
  </si>
  <si>
    <t>LP (Marble Smoke Vinyl)</t>
  </si>
  <si>
    <t xml:space="preserve">Occult Black Metal, album 2022 </t>
  </si>
  <si>
    <t xml:space="preserve">Posible Reserva con abono </t>
  </si>
  <si>
    <t>PROMO por tiempo limitado para:  CDs / Digis / DVDs</t>
  </si>
  <si>
    <t xml:space="preserve"> Todos los titulos con Asterisco  (*)</t>
  </si>
  <si>
    <r>
      <t xml:space="preserve"> aplica descuento del </t>
    </r>
    <r>
      <rPr>
        <b/>
        <sz val="14"/>
        <color theme="3" tint="-0.249977111117893"/>
        <rFont val="Arial"/>
        <family val="2"/>
      </rPr>
      <t>15%</t>
    </r>
    <r>
      <rPr>
        <b/>
        <sz val="14"/>
        <color rgb="FFFF0000"/>
        <rFont val="Arial"/>
        <family val="2"/>
      </rPr>
      <t xml:space="preserve"> </t>
    </r>
  </si>
  <si>
    <t>Listas pueden variar - Plazo Pago:  Enero 15</t>
  </si>
  <si>
    <r>
      <t xml:space="preserve"> aplica descuento del</t>
    </r>
    <r>
      <rPr>
        <b/>
        <sz val="14"/>
        <color rgb="FF7030A0"/>
        <rFont val="Arial"/>
        <family val="2"/>
      </rPr>
      <t xml:space="preserve"> 10%</t>
    </r>
    <r>
      <rPr>
        <b/>
        <sz val="14"/>
        <color rgb="FFFF0000"/>
        <rFont val="Arial"/>
        <family val="2"/>
      </rPr>
      <t xml:space="preserve"> </t>
    </r>
  </si>
  <si>
    <t>PROMO por tiempo limitado para:  VINILOS:</t>
  </si>
  <si>
    <t>Gatefold LP (Orange Crush /Black Vinyl)</t>
  </si>
  <si>
    <t>Detalle en librillo</t>
  </si>
  <si>
    <t>Black Terror Metal , album 2008, licencia de Moribund Records, 16 paginas booklet</t>
  </si>
  <si>
    <t>AUTUMN NOSTALGIE</t>
  </si>
  <si>
    <t>Esse Est Percipi</t>
  </si>
  <si>
    <t>Post-Black Metal / Ambient</t>
  </si>
  <si>
    <t>Post-Black Metal / Ambient, album debut 2020</t>
  </si>
  <si>
    <t>Act. Dic 19 - 2025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</si>
</sst>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1">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b/>
      <sz val="24"/>
      <color rgb="FF000000"/>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b/>
      <sz val="10"/>
      <color indexed="12"/>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4"/>
      <name val="Arial"/>
      <family val="2"/>
    </font>
    <font>
      <b/>
      <sz val="10"/>
      <color rgb="FFFF0000"/>
      <name val="Arial"/>
      <family val="2"/>
    </font>
    <font>
      <u/>
      <sz val="14"/>
      <color indexed="12"/>
      <name val="Arial"/>
      <family val="2"/>
    </font>
    <font>
      <sz val="10"/>
      <color rgb="FFC00000"/>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4"/>
      <color rgb="FFFF0000"/>
      <name val="Arial"/>
      <family val="2"/>
    </font>
    <font>
      <b/>
      <sz val="14"/>
      <name val="Tahoma"/>
      <family val="2"/>
    </font>
    <font>
      <b/>
      <sz val="14"/>
      <color theme="3" tint="-0.249977111117893"/>
      <name val="Arial"/>
      <family val="2"/>
    </font>
    <font>
      <b/>
      <sz val="14"/>
      <color rgb="FF7030A0"/>
      <name val="Arial"/>
      <family val="2"/>
    </font>
    <font>
      <sz val="36"/>
      <color rgb="FF000000"/>
      <name val="AvestravaTattooPersonalUseOnly"/>
    </font>
  </fonts>
  <fills count="24">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9" tint="0.79998168889431442"/>
        <bgColor indexed="64"/>
      </patternFill>
    </fill>
    <fill>
      <patternFill patternType="solid">
        <fgColor theme="1"/>
        <bgColor indexed="64"/>
      </patternFill>
    </fill>
    <fill>
      <patternFill patternType="solid">
        <fgColor theme="8" tint="0.79998168889431442"/>
        <bgColor indexed="64"/>
      </patternFill>
    </fill>
    <fill>
      <patternFill patternType="solid">
        <fgColor theme="6" tint="0.79998168889431442"/>
        <bgColor rgb="FF000000"/>
      </patternFill>
    </fill>
    <fill>
      <patternFill patternType="solid">
        <fgColor rgb="FFFFFF00"/>
        <bgColor indexed="64"/>
      </patternFill>
    </fill>
    <fill>
      <patternFill patternType="solid">
        <fgColor theme="5" tint="0.59999389629810485"/>
        <bgColor indexed="64"/>
      </patternFill>
    </fill>
    <fill>
      <patternFill patternType="solid">
        <fgColor rgb="FF92D050"/>
        <bgColor indexed="64"/>
      </patternFill>
    </fill>
  </fills>
  <borders count="69">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medium">
        <color indexed="64"/>
      </top>
      <bottom style="thin">
        <color indexed="55"/>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style="medium">
        <color indexed="64"/>
      </right>
      <top/>
      <bottom style="thin">
        <color indexed="55"/>
      </bottom>
      <diagonal/>
    </border>
    <border>
      <left style="medium">
        <color indexed="64"/>
      </left>
      <right style="medium">
        <color indexed="64"/>
      </right>
      <top style="thin">
        <color indexed="55"/>
      </top>
      <bottom style="thin">
        <color indexed="64"/>
      </bottom>
      <diagonal/>
    </border>
    <border>
      <left/>
      <right style="thin">
        <color rgb="FFB2B2B2"/>
      </right>
      <top style="thin">
        <color rgb="FFB2B2B2"/>
      </top>
      <bottom style="thin">
        <color indexed="64"/>
      </bottom>
      <diagonal/>
    </border>
    <border>
      <left style="thin">
        <color indexed="55"/>
      </left>
      <right style="thin">
        <color indexed="55"/>
      </right>
      <top style="thin">
        <color indexed="55"/>
      </top>
      <bottom style="thin">
        <color indexed="64"/>
      </bottom>
      <diagonal/>
    </border>
    <border>
      <left/>
      <right/>
      <top/>
      <bottom style="thin">
        <color indexed="64"/>
      </bottom>
      <diagonal/>
    </border>
    <border>
      <left style="medium">
        <color indexed="64"/>
      </left>
      <right style="medium">
        <color indexed="64"/>
      </right>
      <top style="thin">
        <color indexed="55"/>
      </top>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style="medium">
        <color indexed="64"/>
      </right>
      <top style="medium">
        <color indexed="64"/>
      </top>
      <bottom style="thin">
        <color rgb="FFB2B2B2"/>
      </bottom>
      <diagonal/>
    </border>
    <border>
      <left style="medium">
        <color indexed="64"/>
      </left>
      <right style="medium">
        <color indexed="64"/>
      </right>
      <top style="thin">
        <color rgb="FFB2B2B2"/>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41" fillId="0" borderId="0" applyFont="0" applyFill="0" applyBorder="0" applyAlignment="0" applyProtection="0"/>
    <xf numFmtId="0" fontId="1" fillId="0" borderId="0"/>
  </cellStyleXfs>
  <cellXfs count="514">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xf numFmtId="0" fontId="23" fillId="0" borderId="0" xfId="0" applyFont="1" applyAlignment="1">
      <alignment horizontal="center"/>
    </xf>
    <xf numFmtId="0" fontId="24"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0" fillId="0" borderId="6" xfId="0" applyBorder="1" applyAlignment="1">
      <alignment vertical="center"/>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15" fillId="0" borderId="6" xfId="0" applyFont="1" applyBorder="1" applyAlignment="1">
      <alignment horizontal="left" vertical="center"/>
    </xf>
    <xf numFmtId="0" fontId="6" fillId="0" borderId="0" xfId="0" applyFont="1" applyAlignment="1">
      <alignment horizontal="left" vertical="center"/>
    </xf>
    <xf numFmtId="0" fontId="0" fillId="0" borderId="15" xfId="0" applyBorder="1" applyAlignment="1">
      <alignment horizontal="center"/>
    </xf>
    <xf numFmtId="0" fontId="24"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12" fillId="2" borderId="13" xfId="0" applyFont="1" applyFill="1" applyBorder="1" applyAlignment="1">
      <alignment horizontal="center" vertical="center" wrapText="1"/>
    </xf>
    <xf numFmtId="165" fontId="3" fillId="0" borderId="6" xfId="1" applyNumberFormat="1" applyBorder="1" applyAlignment="1" applyProtection="1">
      <alignment horizontal="center" vertical="center"/>
    </xf>
    <xf numFmtId="0" fontId="15" fillId="0" borderId="1" xfId="0" applyFont="1" applyBorder="1" applyAlignment="1">
      <alignment vertical="center"/>
    </xf>
    <xf numFmtId="0" fontId="2" fillId="0" borderId="0" xfId="0" applyFont="1"/>
    <xf numFmtId="0" fontId="5" fillId="0" borderId="0" xfId="0" applyFont="1"/>
    <xf numFmtId="0" fontId="0" fillId="0" borderId="17" xfId="0" applyBorder="1" applyAlignment="1">
      <alignment vertical="center"/>
    </xf>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7"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8" fillId="10" borderId="2" xfId="0" applyFont="1" applyFill="1" applyBorder="1" applyAlignment="1">
      <alignment horizontal="center" vertical="center" wrapText="1"/>
    </xf>
    <xf numFmtId="14" fontId="2" fillId="0" borderId="0" xfId="0" applyNumberFormat="1" applyFont="1"/>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6" fillId="0" borderId="34" xfId="0" applyFont="1" applyBorder="1" applyAlignment="1">
      <alignment horizontal="left"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42" fontId="15" fillId="0" borderId="0" xfId="0" applyNumberFormat="1" applyFont="1" applyAlignment="1">
      <alignment horizontal="center" vertical="center"/>
    </xf>
    <xf numFmtId="0" fontId="3" fillId="0" borderId="0" xfId="1" applyBorder="1" applyAlignment="1" applyProtection="1">
      <alignment horizontal="center"/>
    </xf>
    <xf numFmtId="42" fontId="10" fillId="0" borderId="5" xfId="2" applyNumberFormat="1" applyFont="1" applyBorder="1" applyAlignment="1">
      <alignment horizontal="center" vertic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2" fillId="0" borderId="6" xfId="0" applyNumberFormat="1"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4" fillId="0" borderId="10" xfId="0" applyFont="1" applyBorder="1"/>
    <xf numFmtId="0" fontId="34" fillId="0" borderId="11" xfId="0" applyFont="1" applyBorder="1"/>
    <xf numFmtId="42" fontId="10" fillId="0" borderId="7" xfId="2" applyNumberFormat="1" applyFont="1" applyBorder="1" applyAlignment="1">
      <alignment horizontal="center" vertical="center"/>
    </xf>
    <xf numFmtId="0" fontId="0" fillId="13" borderId="21" xfId="0" applyFill="1" applyBorder="1" applyAlignment="1">
      <alignment horizontal="center"/>
    </xf>
    <xf numFmtId="42" fontId="0" fillId="13" borderId="18" xfId="0" applyNumberFormat="1" applyFill="1" applyBorder="1" applyAlignment="1">
      <alignment horizontal="center"/>
    </xf>
    <xf numFmtId="0" fontId="0" fillId="0" borderId="42" xfId="0" applyBorder="1"/>
    <xf numFmtId="0" fontId="0" fillId="0" borderId="18" xfId="0" applyBorder="1"/>
    <xf numFmtId="0" fontId="1" fillId="0" borderId="24" xfId="0" applyFont="1" applyBorder="1" applyAlignment="1">
      <alignment horizontal="center" vertical="center"/>
    </xf>
    <xf numFmtId="0" fontId="12" fillId="2" borderId="2" xfId="0" applyFont="1" applyFill="1" applyBorder="1" applyAlignment="1">
      <alignment horizontal="center" vertical="center" wrapText="1"/>
    </xf>
    <xf numFmtId="0" fontId="36" fillId="0" borderId="0" xfId="0" applyFont="1"/>
    <xf numFmtId="0" fontId="37" fillId="18" borderId="0" xfId="0" applyFont="1" applyFill="1"/>
    <xf numFmtId="42" fontId="0" fillId="15" borderId="41" xfId="0" applyNumberFormat="1" applyFill="1" applyBorder="1"/>
    <xf numFmtId="0" fontId="1" fillId="0" borderId="3" xfId="0" applyFont="1" applyBorder="1" applyAlignment="1">
      <alignment vertical="center"/>
    </xf>
    <xf numFmtId="0" fontId="25"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6" fillId="9" borderId="45" xfId="0" applyFont="1" applyFill="1" applyBorder="1" applyAlignment="1">
      <alignment horizontal="center" vertical="center"/>
    </xf>
    <xf numFmtId="0" fontId="25" fillId="9" borderId="46" xfId="0" applyFont="1" applyFill="1" applyBorder="1" applyAlignment="1">
      <alignment horizontal="center" vertical="center"/>
    </xf>
    <xf numFmtId="0" fontId="25" fillId="10" borderId="46" xfId="0" applyFont="1" applyFill="1" applyBorder="1" applyAlignment="1">
      <alignment horizontal="center" vertical="center" wrapText="1"/>
    </xf>
    <xf numFmtId="0" fontId="25" fillId="9" borderId="46" xfId="0" applyFont="1" applyFill="1" applyBorder="1" applyAlignment="1">
      <alignment horizontal="center" vertical="center" wrapText="1"/>
    </xf>
    <xf numFmtId="0" fontId="25" fillId="9" borderId="46" xfId="0" applyFont="1" applyFill="1" applyBorder="1" applyAlignment="1">
      <alignment horizontal="left" vertical="center" wrapText="1"/>
    </xf>
    <xf numFmtId="0" fontId="9" fillId="11" borderId="46" xfId="0" applyFont="1" applyFill="1" applyBorder="1" applyAlignment="1">
      <alignment horizontal="center" vertical="center" wrapText="1"/>
    </xf>
    <xf numFmtId="42" fontId="25" fillId="10" borderId="46" xfId="0" applyNumberFormat="1" applyFont="1" applyFill="1" applyBorder="1" applyAlignment="1">
      <alignment horizontal="center" vertical="center" wrapText="1"/>
    </xf>
    <xf numFmtId="0" fontId="25" fillId="12" borderId="46" xfId="0" applyFont="1" applyFill="1" applyBorder="1" applyAlignment="1">
      <alignment horizontal="center" vertical="center" wrapText="1"/>
    </xf>
    <xf numFmtId="0" fontId="9" fillId="7" borderId="46" xfId="0" applyFont="1" applyFill="1" applyBorder="1" applyAlignment="1" applyProtection="1">
      <alignment horizontal="center" vertical="center"/>
      <protection locked="0"/>
    </xf>
    <xf numFmtId="42" fontId="9" fillId="5" borderId="47" xfId="0" applyNumberFormat="1" applyFont="1" applyFill="1" applyBorder="1" applyAlignment="1">
      <alignment horizontal="center" vertical="center"/>
    </xf>
    <xf numFmtId="0" fontId="40" fillId="14" borderId="16" xfId="1" applyFont="1" applyFill="1" applyBorder="1" applyAlignment="1" applyProtection="1">
      <alignment horizontal="left"/>
    </xf>
    <xf numFmtId="0" fontId="17" fillId="15" borderId="10" xfId="0" applyFont="1" applyFill="1" applyBorder="1"/>
    <xf numFmtId="42" fontId="15" fillId="0" borderId="44"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4" fillId="0" borderId="0" xfId="0" applyFont="1"/>
    <xf numFmtId="0" fontId="45" fillId="0" borderId="0" xfId="0" applyFont="1" applyAlignment="1">
      <alignment horizontal="center"/>
    </xf>
    <xf numFmtId="0" fontId="46"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9" borderId="37" xfId="0" applyFont="1" applyFill="1" applyBorder="1" applyAlignment="1">
      <alignment horizontal="left"/>
    </xf>
    <xf numFmtId="0" fontId="0" fillId="19" borderId="2" xfId="0" applyFill="1" applyBorder="1" applyAlignment="1">
      <alignment horizontal="center"/>
    </xf>
    <xf numFmtId="0" fontId="6" fillId="19"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6" fillId="20" borderId="10" xfId="1" applyFont="1" applyFill="1" applyBorder="1" applyAlignment="1" applyProtection="1">
      <alignment horizontal="left"/>
    </xf>
    <xf numFmtId="0" fontId="6" fillId="20" borderId="12" xfId="0" applyFont="1" applyFill="1" applyBorder="1" applyAlignment="1">
      <alignment horizontal="left"/>
    </xf>
    <xf numFmtId="0" fontId="6" fillId="15" borderId="14" xfId="0" applyFont="1" applyFill="1" applyBorder="1" applyAlignment="1">
      <alignment horizontal="left"/>
    </xf>
    <xf numFmtId="0" fontId="6" fillId="20" borderId="11" xfId="0" applyFont="1" applyFill="1" applyBorder="1" applyAlignment="1">
      <alignment horizontal="left"/>
    </xf>
    <xf numFmtId="0" fontId="0" fillId="15" borderId="12" xfId="0" applyFill="1" applyBorder="1"/>
    <xf numFmtId="0" fontId="47" fillId="0" borderId="16" xfId="1" applyFont="1" applyBorder="1" applyAlignment="1" applyProtection="1">
      <alignment horizontal="center"/>
    </xf>
    <xf numFmtId="0" fontId="26" fillId="9" borderId="51" xfId="0" applyFont="1" applyFill="1" applyBorder="1" applyAlignment="1">
      <alignment horizontal="center" vertical="center"/>
    </xf>
    <xf numFmtId="0" fontId="17" fillId="15" borderId="10" xfId="1" applyFont="1" applyFill="1" applyBorder="1" applyAlignment="1" applyProtection="1">
      <alignment horizontal="left"/>
    </xf>
    <xf numFmtId="0" fontId="17" fillId="15" borderId="12" xfId="0" applyFont="1" applyFill="1" applyBorder="1" applyAlignment="1">
      <alignment horizontal="left"/>
    </xf>
    <xf numFmtId="0" fontId="6" fillId="17" borderId="16" xfId="0" applyFont="1" applyFill="1" applyBorder="1" applyAlignment="1">
      <alignment horizontal="left" vertical="center"/>
    </xf>
    <xf numFmtId="0" fontId="6" fillId="17" borderId="2" xfId="0" applyFont="1" applyFill="1" applyBorder="1" applyAlignment="1">
      <alignment horizontal="left" vertical="center"/>
    </xf>
    <xf numFmtId="0" fontId="6" fillId="0" borderId="14" xfId="1" applyFont="1" applyFill="1" applyBorder="1" applyAlignment="1" applyProtection="1">
      <alignment horizontal="left"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8" fillId="0" borderId="33" xfId="0" applyFont="1" applyBorder="1" applyAlignment="1">
      <alignment vertical="center"/>
    </xf>
    <xf numFmtId="0" fontId="48" fillId="0" borderId="27" xfId="0" applyFont="1" applyBorder="1"/>
    <xf numFmtId="0" fontId="48" fillId="0" borderId="27" xfId="0" applyFont="1" applyBorder="1" applyAlignment="1">
      <alignment horizontal="left" vertical="center"/>
    </xf>
    <xf numFmtId="0" fontId="48" fillId="0" borderId="33" xfId="0" applyFont="1" applyBorder="1"/>
    <xf numFmtId="0" fontId="48" fillId="0" borderId="27" xfId="0" applyFont="1" applyBorder="1" applyAlignment="1">
      <alignment vertical="center"/>
    </xf>
    <xf numFmtId="0" fontId="48" fillId="0" borderId="33" xfId="0" applyFont="1" applyBorder="1" applyAlignment="1">
      <alignment horizontal="left" vertical="center"/>
    </xf>
    <xf numFmtId="0" fontId="48" fillId="8" borderId="27" xfId="0" applyFont="1" applyFill="1" applyBorder="1" applyAlignment="1">
      <alignment horizontal="left" vertical="center"/>
    </xf>
    <xf numFmtId="0" fontId="48" fillId="0" borderId="32" xfId="0" applyFont="1" applyBorder="1" applyAlignment="1">
      <alignment horizontal="left" vertical="center"/>
    </xf>
    <xf numFmtId="0" fontId="48" fillId="0" borderId="32" xfId="0" applyFont="1" applyBorder="1"/>
    <xf numFmtId="42" fontId="0" fillId="5" borderId="41"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166" fontId="15" fillId="0" borderId="1" xfId="2" applyNumberFormat="1"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8" fillId="0" borderId="31" xfId="0" applyFont="1" applyBorder="1"/>
    <xf numFmtId="0" fontId="48" fillId="0" borderId="31" xfId="0" applyFont="1" applyBorder="1" applyAlignment="1">
      <alignment horizontal="left" vertical="center"/>
    </xf>
    <xf numFmtId="0" fontId="48" fillId="0" borderId="14" xfId="0" applyFont="1" applyBorder="1" applyAlignment="1">
      <alignment horizontal="left" vertical="center"/>
    </xf>
    <xf numFmtId="0" fontId="6" fillId="0" borderId="43" xfId="0" applyFont="1" applyBorder="1" applyAlignment="1">
      <alignment vertical="center"/>
    </xf>
    <xf numFmtId="0" fontId="48" fillId="0" borderId="0" xfId="0" applyFont="1"/>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9" fillId="12" borderId="46" xfId="0" applyFont="1" applyFill="1" applyBorder="1" applyAlignment="1">
      <alignment horizontal="center" vertical="center" wrapText="1"/>
    </xf>
    <xf numFmtId="0" fontId="50" fillId="0" borderId="1" xfId="1" applyFont="1" applyBorder="1" applyAlignment="1" applyProtection="1">
      <alignment horizontal="center"/>
    </xf>
    <xf numFmtId="165" fontId="50" fillId="0" borderId="1" xfId="1" applyNumberFormat="1" applyFont="1" applyBorder="1" applyAlignment="1" applyProtection="1">
      <alignment horizontal="center" vertical="center"/>
    </xf>
    <xf numFmtId="165" fontId="50" fillId="0" borderId="17" xfId="1" applyNumberFormat="1" applyFont="1" applyBorder="1" applyAlignment="1" applyProtection="1">
      <alignment horizontal="center" vertical="center"/>
    </xf>
    <xf numFmtId="0" fontId="50" fillId="0" borderId="17" xfId="1" applyFont="1" applyBorder="1" applyAlignment="1" applyProtection="1">
      <alignment horizontal="center"/>
    </xf>
    <xf numFmtId="165" fontId="50"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50" fillId="0" borderId="17" xfId="1" applyFont="1" applyBorder="1" applyAlignment="1" applyProtection="1">
      <alignment horizontal="center" vertical="center"/>
    </xf>
    <xf numFmtId="0" fontId="15" fillId="0" borderId="1" xfId="0" applyFont="1" applyBorder="1" applyAlignment="1">
      <alignment horizontal="center"/>
    </xf>
    <xf numFmtId="0" fontId="51" fillId="14" borderId="16" xfId="1" applyFont="1" applyFill="1" applyBorder="1" applyAlignment="1" applyProtection="1">
      <alignment horizontal="left"/>
    </xf>
    <xf numFmtId="0" fontId="51" fillId="14" borderId="16" xfId="1" applyFont="1" applyFill="1" applyBorder="1" applyAlignment="1" applyProtection="1">
      <alignment horizontal="left" vertical="center"/>
    </xf>
    <xf numFmtId="0" fontId="0" fillId="21" borderId="13" xfId="0" applyFill="1" applyBorder="1" applyAlignment="1">
      <alignment horizontal="left" vertical="center"/>
    </xf>
    <xf numFmtId="0" fontId="0" fillId="21" borderId="2" xfId="0" applyFill="1" applyBorder="1" applyAlignment="1">
      <alignment horizontal="left" vertical="center"/>
    </xf>
    <xf numFmtId="0" fontId="35" fillId="0" borderId="27" xfId="0" applyFont="1" applyBorder="1" applyAlignment="1">
      <alignment vertical="center"/>
    </xf>
    <xf numFmtId="0" fontId="52" fillId="0" borderId="27" xfId="0" applyFont="1" applyBorder="1" applyAlignment="1">
      <alignment horizontal="left" vertical="center"/>
    </xf>
    <xf numFmtId="0" fontId="35" fillId="0" borderId="1" xfId="0" applyFont="1" applyBorder="1" applyAlignment="1">
      <alignment vertical="center"/>
    </xf>
    <xf numFmtId="0" fontId="35" fillId="0" borderId="17" xfId="0" applyFont="1" applyBorder="1" applyAlignment="1">
      <alignment vertical="center"/>
    </xf>
    <xf numFmtId="0" fontId="35" fillId="0" borderId="1" xfId="0" applyFont="1" applyBorder="1" applyAlignment="1">
      <alignment horizontal="center" vertical="center"/>
    </xf>
    <xf numFmtId="0" fontId="52"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2" fillId="0" borderId="1" xfId="0" applyFont="1" applyBorder="1" applyAlignment="1">
      <alignment horizontal="center" vertical="center"/>
    </xf>
    <xf numFmtId="0" fontId="52" fillId="0" borderId="27" xfId="0" applyFont="1" applyBorder="1" applyAlignment="1">
      <alignment horizontal="center" vertical="center"/>
    </xf>
    <xf numFmtId="168" fontId="50" fillId="0" borderId="17" xfId="1" applyNumberFormat="1" applyFont="1" applyBorder="1" applyAlignment="1" applyProtection="1">
      <alignment horizontal="center" vertical="center"/>
    </xf>
    <xf numFmtId="0" fontId="1" fillId="15" borderId="15" xfId="0" applyFont="1" applyFill="1" applyBorder="1" applyAlignment="1">
      <alignment horizontal="center"/>
    </xf>
    <xf numFmtId="0" fontId="1" fillId="0" borderId="2" xfId="0" applyFont="1" applyBorder="1" applyAlignment="1">
      <alignment horizontal="center"/>
    </xf>
    <xf numFmtId="0" fontId="1" fillId="11" borderId="46" xfId="0" applyFont="1" applyFill="1" applyBorder="1" applyAlignment="1">
      <alignment horizontal="center" vertical="center" wrapText="1"/>
    </xf>
    <xf numFmtId="0" fontId="25" fillId="10" borderId="37" xfId="0" applyFont="1" applyFill="1" applyBorder="1" applyAlignment="1">
      <alignment horizontal="center" vertical="center" wrapText="1"/>
    </xf>
    <xf numFmtId="0" fontId="1" fillId="0" borderId="52" xfId="0" applyFont="1" applyBorder="1" applyAlignment="1">
      <alignment horizontal="center" vertical="center"/>
    </xf>
    <xf numFmtId="0" fontId="1" fillId="0" borderId="53" xfId="0" applyFont="1" applyBorder="1" applyAlignment="1">
      <alignment horizontal="center" vertical="center"/>
    </xf>
    <xf numFmtId="0" fontId="1" fillId="0" borderId="54" xfId="0" applyFont="1" applyBorder="1" applyAlignment="1">
      <alignment horizontal="center" vertical="center"/>
    </xf>
    <xf numFmtId="165" fontId="50" fillId="0" borderId="39" xfId="1" applyNumberFormat="1" applyFont="1" applyBorder="1" applyAlignment="1" applyProtection="1">
      <alignment horizontal="center" vertical="center"/>
    </xf>
    <xf numFmtId="0" fontId="48" fillId="0" borderId="27" xfId="1" applyFont="1" applyFill="1" applyBorder="1" applyAlignment="1" applyProtection="1">
      <alignment horizontal="left" vertical="center"/>
    </xf>
    <xf numFmtId="0" fontId="1" fillId="0" borderId="55" xfId="0" applyFont="1" applyBorder="1" applyAlignment="1">
      <alignment horizontal="center" vertical="center"/>
    </xf>
    <xf numFmtId="168" fontId="3" fillId="0" borderId="27" xfId="1" applyNumberFormat="1" applyBorder="1" applyAlignment="1" applyProtection="1">
      <alignment horizontal="center" vertical="center"/>
    </xf>
    <xf numFmtId="0" fontId="50" fillId="0" borderId="27" xfId="1" applyFont="1" applyBorder="1" applyAlignment="1" applyProtection="1">
      <alignment horizontal="center"/>
    </xf>
    <xf numFmtId="0" fontId="0" fillId="0" borderId="2" xfId="0" applyBorder="1" applyAlignment="1">
      <alignment horizontal="center"/>
    </xf>
    <xf numFmtId="168" fontId="50"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0" fontId="4" fillId="0" borderId="0" xfId="0" applyFont="1" applyAlignment="1">
      <alignment horizontal="center" vertical="center"/>
    </xf>
    <xf numFmtId="0" fontId="0" fillId="0" borderId="0" xfId="0" applyAlignment="1">
      <alignment horizontal="center" vertical="center"/>
    </xf>
    <xf numFmtId="0" fontId="10" fillId="0" borderId="0" xfId="0" applyFont="1" applyAlignment="1">
      <alignment horizontal="center" vertical="center"/>
    </xf>
    <xf numFmtId="42" fontId="15" fillId="0" borderId="49" xfId="0" applyNumberFormat="1" applyFont="1" applyBorder="1" applyAlignment="1">
      <alignment horizontal="center" vertical="center"/>
    </xf>
    <xf numFmtId="165" fontId="50"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50" fillId="0" borderId="25" xfId="1" applyNumberFormat="1" applyFont="1" applyBorder="1" applyAlignment="1" applyProtection="1">
      <alignment horizontal="center" vertical="center"/>
    </xf>
    <xf numFmtId="166" fontId="15" fillId="0" borderId="56" xfId="2" applyNumberFormat="1" applyFont="1" applyBorder="1" applyAlignment="1">
      <alignment horizontal="center" vertical="center"/>
    </xf>
    <xf numFmtId="0" fontId="48" fillId="0" borderId="32" xfId="0" applyFont="1" applyBorder="1" applyAlignment="1">
      <alignment vertical="center"/>
    </xf>
    <xf numFmtId="0" fontId="12" fillId="2" borderId="35" xfId="0" applyFont="1" applyFill="1" applyBorder="1" applyAlignment="1">
      <alignment horizontal="center" vertical="center"/>
    </xf>
    <xf numFmtId="0" fontId="0" fillId="0" borderId="54" xfId="0" applyBorder="1" applyAlignment="1">
      <alignment horizontal="center" vertical="center"/>
    </xf>
    <xf numFmtId="0" fontId="1" fillId="0" borderId="27" xfId="0" applyFont="1" applyBorder="1" applyAlignment="1">
      <alignment vertical="center" wrapText="1"/>
    </xf>
    <xf numFmtId="0" fontId="6" fillId="15" borderId="13" xfId="0" applyFont="1" applyFill="1" applyBorder="1" applyAlignment="1">
      <alignment horizontal="left" vertical="center"/>
    </xf>
    <xf numFmtId="0" fontId="6" fillId="15" borderId="2" xfId="0" applyFont="1" applyFill="1" applyBorder="1" applyAlignment="1">
      <alignment horizontal="left" vertical="center"/>
    </xf>
    <xf numFmtId="0" fontId="53" fillId="15" borderId="2" xfId="0" applyFont="1" applyFill="1" applyBorder="1"/>
    <xf numFmtId="0" fontId="40" fillId="20" borderId="16" xfId="1" applyFont="1" applyFill="1" applyBorder="1" applyAlignment="1" applyProtection="1">
      <alignment horizontal="left" vertical="center"/>
    </xf>
    <xf numFmtId="0" fontId="48" fillId="8" borderId="25" xfId="0" applyFont="1" applyFill="1" applyBorder="1" applyAlignment="1">
      <alignment horizontal="left" vertical="center"/>
    </xf>
    <xf numFmtId="0" fontId="15" fillId="0" borderId="6" xfId="0" applyFont="1" applyBorder="1" applyAlignment="1">
      <alignment vertical="center"/>
    </xf>
    <xf numFmtId="0" fontId="48" fillId="0" borderId="27" xfId="0" applyFont="1" applyBorder="1" applyAlignment="1">
      <alignment horizontal="left"/>
    </xf>
    <xf numFmtId="0" fontId="54" fillId="5" borderId="37" xfId="0" applyFont="1" applyFill="1" applyBorder="1" applyAlignment="1">
      <alignment horizontal="center"/>
    </xf>
    <xf numFmtId="0" fontId="54" fillId="5" borderId="16" xfId="0" applyFont="1" applyFill="1" applyBorder="1"/>
    <xf numFmtId="0" fontId="1" fillId="5" borderId="2" xfId="0" applyFont="1" applyFill="1" applyBorder="1"/>
    <xf numFmtId="0" fontId="6" fillId="15" borderId="36" xfId="0" applyFont="1" applyFill="1" applyBorder="1" applyAlignment="1">
      <alignment horizontal="left"/>
    </xf>
    <xf numFmtId="0" fontId="1" fillId="15" borderId="42" xfId="0" applyFont="1" applyFill="1" applyBorder="1" applyAlignment="1">
      <alignment horizontal="center"/>
    </xf>
    <xf numFmtId="0" fontId="8" fillId="15" borderId="11" xfId="0" applyFont="1" applyFill="1" applyBorder="1"/>
    <xf numFmtId="0" fontId="8" fillId="15" borderId="42" xfId="0" applyFont="1" applyFill="1" applyBorder="1"/>
    <xf numFmtId="0" fontId="0" fillId="15" borderId="18" xfId="0" applyFill="1" applyBorder="1"/>
    <xf numFmtId="0" fontId="1" fillId="0" borderId="13" xfId="0" applyFont="1" applyBorder="1" applyAlignment="1">
      <alignment horizontal="center"/>
    </xf>
    <xf numFmtId="0" fontId="8" fillId="0" borderId="13" xfId="0" applyFont="1" applyBorder="1" applyAlignment="1">
      <alignment horizontal="center"/>
    </xf>
    <xf numFmtId="0" fontId="6" fillId="0" borderId="22" xfId="1" applyFont="1" applyFill="1" applyBorder="1" applyAlignment="1" applyProtection="1">
      <alignment horizontal="left" vertical="center"/>
    </xf>
    <xf numFmtId="0" fontId="6" fillId="0" borderId="8" xfId="0" applyFont="1" applyBorder="1"/>
    <xf numFmtId="42" fontId="0" fillId="0" borderId="12" xfId="0" applyNumberFormat="1" applyBorder="1"/>
    <xf numFmtId="0" fontId="17" fillId="15" borderId="37" xfId="0" applyFont="1" applyFill="1" applyBorder="1"/>
    <xf numFmtId="0" fontId="10" fillId="0" borderId="11" xfId="0" applyFont="1" applyBorder="1"/>
    <xf numFmtId="0" fontId="10" fillId="0" borderId="12" xfId="0" applyFont="1" applyBorder="1"/>
    <xf numFmtId="0" fontId="34" fillId="0" borderId="36" xfId="0" applyFont="1" applyBorder="1"/>
    <xf numFmtId="0" fontId="34" fillId="0" borderId="42" xfId="0" applyFont="1" applyBorder="1"/>
    <xf numFmtId="42" fontId="0" fillId="0" borderId="37" xfId="0" applyNumberFormat="1" applyBorder="1"/>
    <xf numFmtId="0" fontId="35" fillId="0" borderId="27" xfId="0" applyFont="1" applyBorder="1" applyAlignment="1">
      <alignment horizontal="center" vertical="center"/>
    </xf>
    <xf numFmtId="0" fontId="48"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8" fillId="15" borderId="27" xfId="0" applyFont="1" applyFill="1" applyBorder="1"/>
    <xf numFmtId="0" fontId="1" fillId="15" borderId="1" xfId="0" applyFont="1" applyFill="1" applyBorder="1" applyAlignment="1">
      <alignment vertical="center"/>
    </xf>
    <xf numFmtId="0" fontId="1" fillId="15" borderId="1" xfId="0" applyFont="1" applyFill="1" applyBorder="1" applyAlignment="1">
      <alignment horizontal="center" vertical="center"/>
    </xf>
    <xf numFmtId="0" fontId="1" fillId="8" borderId="27" xfId="0" applyFont="1" applyFill="1" applyBorder="1" applyAlignment="1">
      <alignment vertical="center"/>
    </xf>
    <xf numFmtId="0" fontId="48" fillId="0" borderId="26" xfId="0" applyFont="1" applyBorder="1" applyAlignment="1">
      <alignment horizontal="left" vertical="center"/>
    </xf>
    <xf numFmtId="165" fontId="3" fillId="0" borderId="39" xfId="1" applyNumberFormat="1" applyBorder="1" applyAlignment="1" applyProtection="1">
      <alignment horizontal="center" vertical="center"/>
    </xf>
    <xf numFmtId="0" fontId="48" fillId="15" borderId="27" xfId="0" applyFont="1" applyFill="1" applyBorder="1" applyAlignment="1">
      <alignment horizontal="left" vertical="center"/>
    </xf>
    <xf numFmtId="0" fontId="1" fillId="15" borderId="17" xfId="0" applyFont="1" applyFill="1" applyBorder="1" applyAlignment="1">
      <alignment vertical="center"/>
    </xf>
    <xf numFmtId="0" fontId="48" fillId="15" borderId="27" xfId="0" applyFont="1" applyFill="1" applyBorder="1" applyAlignment="1">
      <alignment vertical="center"/>
    </xf>
    <xf numFmtId="0" fontId="1" fillId="15" borderId="17" xfId="0" applyFont="1" applyFill="1" applyBorder="1" applyAlignment="1">
      <alignment horizontal="left" vertical="center"/>
    </xf>
    <xf numFmtId="0" fontId="35" fillId="15" borderId="1" xfId="0" applyFont="1" applyFill="1" applyBorder="1" applyAlignment="1">
      <alignment vertical="center"/>
    </xf>
    <xf numFmtId="0" fontId="1" fillId="15" borderId="1" xfId="0" applyFont="1" applyFill="1" applyBorder="1" applyAlignment="1">
      <alignment horizontal="left" vertical="center"/>
    </xf>
    <xf numFmtId="0" fontId="1" fillId="0" borderId="1" xfId="0" applyFont="1" applyBorder="1" applyAlignment="1">
      <alignment vertical="center" wrapText="1"/>
    </xf>
    <xf numFmtId="0" fontId="35" fillId="15" borderId="1" xfId="0" applyFont="1" applyFill="1" applyBorder="1" applyAlignment="1">
      <alignment horizontal="center" vertical="center"/>
    </xf>
    <xf numFmtId="0" fontId="48" fillId="15" borderId="33" xfId="0" applyFont="1" applyFill="1" applyBorder="1" applyAlignment="1">
      <alignment horizontal="left" vertical="center"/>
    </xf>
    <xf numFmtId="0" fontId="48" fillId="15" borderId="33" xfId="0" applyFont="1" applyFill="1" applyBorder="1"/>
    <xf numFmtId="0" fontId="35" fillId="15" borderId="17" xfId="0" applyFont="1" applyFill="1" applyBorder="1" applyAlignment="1">
      <alignment vertical="center"/>
    </xf>
    <xf numFmtId="42" fontId="3" fillId="0" borderId="17" xfId="1" applyNumberFormat="1" applyBorder="1" applyAlignment="1" applyProtection="1">
      <alignment horizontal="center" vertical="center"/>
    </xf>
    <xf numFmtId="0" fontId="1" fillId="0" borderId="26" xfId="0" applyFont="1" applyBorder="1" applyAlignment="1">
      <alignment horizontal="center" vertical="center"/>
    </xf>
    <xf numFmtId="0" fontId="1" fillId="15" borderId="27" xfId="0" applyFont="1" applyFill="1" applyBorder="1" applyAlignment="1">
      <alignment vertical="center"/>
    </xf>
    <xf numFmtId="42" fontId="15" fillId="0" borderId="39" xfId="2" applyNumberFormat="1" applyFont="1" applyBorder="1" applyAlignment="1">
      <alignment horizontal="center" vertical="center"/>
    </xf>
    <xf numFmtId="0" fontId="1" fillId="15" borderId="27" xfId="0" applyFont="1" applyFill="1" applyBorder="1" applyAlignment="1">
      <alignment horizontal="center" vertical="center"/>
    </xf>
    <xf numFmtId="0" fontId="48" fillId="15" borderId="33" xfId="0" applyFont="1" applyFill="1" applyBorder="1" applyAlignment="1">
      <alignment vertical="center"/>
    </xf>
    <xf numFmtId="0" fontId="1" fillId="0" borderId="0" xfId="0" applyFont="1" applyAlignment="1">
      <alignment vertical="center"/>
    </xf>
    <xf numFmtId="0" fontId="48" fillId="0" borderId="30" xfId="0" applyFont="1" applyBorder="1" applyAlignment="1">
      <alignment horizontal="left" vertical="center"/>
    </xf>
    <xf numFmtId="0" fontId="48"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165" fontId="3" fillId="0" borderId="0" xfId="1" applyNumberFormat="1" applyBorder="1" applyAlignment="1" applyProtection="1">
      <alignment horizontal="center" vertical="center"/>
    </xf>
    <xf numFmtId="0" fontId="8" fillId="0" borderId="0" xfId="0" applyFont="1" applyAlignment="1">
      <alignment horizontal="center" vertical="center"/>
    </xf>
    <xf numFmtId="0" fontId="8" fillId="0" borderId="0" xfId="0" applyFont="1" applyAlignment="1">
      <alignment horizontal="left"/>
    </xf>
    <xf numFmtId="0" fontId="55" fillId="0" borderId="0" xfId="1" applyFont="1" applyAlignment="1" applyProtection="1">
      <alignment horizontal="left"/>
    </xf>
    <xf numFmtId="0" fontId="6" fillId="0" borderId="0" xfId="0" applyFont="1" applyAlignment="1">
      <alignment horizontal="center" vertical="center"/>
    </xf>
    <xf numFmtId="167" fontId="2" fillId="0" borderId="0" xfId="0" applyNumberFormat="1" applyFont="1" applyAlignment="1">
      <alignment horizontal="center" vertical="center"/>
    </xf>
    <xf numFmtId="0" fontId="1" fillId="0" borderId="0" xfId="0" applyFont="1" applyAlignment="1">
      <alignment horizontal="left" vertical="center"/>
    </xf>
    <xf numFmtId="0" fontId="48" fillId="8" borderId="26" xfId="0" applyFont="1" applyFill="1" applyBorder="1" applyAlignment="1">
      <alignment horizontal="left" vertical="center"/>
    </xf>
    <xf numFmtId="0" fontId="1" fillId="0" borderId="58" xfId="0" applyFont="1" applyBorder="1" applyAlignment="1">
      <alignment horizontal="center" vertical="center"/>
    </xf>
    <xf numFmtId="0" fontId="2" fillId="0" borderId="39" xfId="0" applyFont="1" applyBorder="1" applyAlignment="1" applyProtection="1">
      <alignment horizontal="center" vertical="center"/>
      <protection locked="0"/>
    </xf>
    <xf numFmtId="0" fontId="1" fillId="0" borderId="59" xfId="0" applyFont="1" applyBorder="1" applyAlignment="1">
      <alignment horizontal="center" vertical="center"/>
    </xf>
    <xf numFmtId="0" fontId="1" fillId="0" borderId="61" xfId="0" applyFont="1" applyBorder="1" applyAlignment="1">
      <alignment horizontal="center" vertical="center"/>
    </xf>
    <xf numFmtId="0" fontId="15" fillId="0" borderId="61" xfId="0" applyFont="1" applyBorder="1" applyAlignment="1">
      <alignment horizontal="center" vertical="center"/>
    </xf>
    <xf numFmtId="0" fontId="15" fillId="0" borderId="61" xfId="0" applyFont="1" applyBorder="1" applyAlignment="1">
      <alignment horizontal="left" vertical="center"/>
    </xf>
    <xf numFmtId="0" fontId="2" fillId="0" borderId="61" xfId="0" applyFont="1" applyBorder="1" applyAlignment="1" applyProtection="1">
      <alignment horizontal="center" vertical="center"/>
      <protection locked="0"/>
    </xf>
    <xf numFmtId="0" fontId="2" fillId="0" borderId="62" xfId="0" applyFont="1" applyBorder="1"/>
    <xf numFmtId="0" fontId="10" fillId="0" borderId="62" xfId="0" applyFont="1" applyBorder="1"/>
    <xf numFmtId="0" fontId="1" fillId="0" borderId="63" xfId="0" applyFont="1" applyBorder="1" applyAlignment="1">
      <alignment horizontal="center" vertical="center"/>
    </xf>
    <xf numFmtId="0" fontId="2" fillId="0" borderId="17" xfId="0" applyFont="1" applyBorder="1" applyAlignment="1" applyProtection="1">
      <alignment horizontal="center" vertical="center"/>
      <protection locked="0"/>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2" borderId="37" xfId="0" applyNumberFormat="1" applyFill="1" applyBorder="1"/>
    <xf numFmtId="42" fontId="15" fillId="0" borderId="12" xfId="4" applyFont="1" applyBorder="1"/>
    <xf numFmtId="0" fontId="48" fillId="0" borderId="33" xfId="0" applyFont="1" applyBorder="1" applyAlignment="1">
      <alignment horizontal="left"/>
    </xf>
    <xf numFmtId="0" fontId="48" fillId="0" borderId="40" xfId="0" applyFont="1" applyBorder="1" applyAlignment="1">
      <alignment horizontal="left"/>
    </xf>
    <xf numFmtId="0" fontId="48" fillId="0" borderId="64" xfId="0" applyFont="1" applyBorder="1" applyAlignment="1">
      <alignment horizontal="left" vertical="center"/>
    </xf>
    <xf numFmtId="0" fontId="48" fillId="0" borderId="65"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1" fillId="15" borderId="24" xfId="0" applyFont="1" applyFill="1" applyBorder="1" applyAlignment="1">
      <alignment horizontal="center" vertical="center"/>
    </xf>
    <xf numFmtId="0" fontId="48" fillId="0" borderId="66" xfId="0" applyFont="1" applyBorder="1" applyAlignment="1">
      <alignment horizontal="left" vertical="center"/>
    </xf>
    <xf numFmtId="0" fontId="48" fillId="8" borderId="31" xfId="0" applyFont="1" applyFill="1" applyBorder="1" applyAlignment="1">
      <alignment vertical="center"/>
    </xf>
    <xf numFmtId="0" fontId="48" fillId="0" borderId="60" xfId="0" applyFont="1" applyBorder="1"/>
    <xf numFmtId="0" fontId="1" fillId="8" borderId="39" xfId="0" applyFont="1" applyFill="1" applyBorder="1" applyAlignment="1">
      <alignment vertical="center"/>
    </xf>
    <xf numFmtId="0" fontId="1" fillId="0" borderId="61" xfId="0" applyFont="1" applyBorder="1" applyAlignment="1">
      <alignment vertical="center"/>
    </xf>
    <xf numFmtId="0" fontId="52" fillId="0" borderId="61" xfId="0" applyFont="1" applyBorder="1" applyAlignment="1">
      <alignment horizontal="center" vertical="center"/>
    </xf>
    <xf numFmtId="0" fontId="3" fillId="0" borderId="61" xfId="1" applyBorder="1" applyAlignment="1" applyProtection="1">
      <alignment horizontal="center"/>
    </xf>
    <xf numFmtId="42" fontId="15" fillId="0" borderId="61" xfId="0" applyNumberFormat="1" applyFont="1" applyBorder="1" applyAlignment="1">
      <alignment horizontal="center" vertical="center"/>
    </xf>
    <xf numFmtId="0" fontId="48" fillId="15" borderId="0" xfId="0" applyFont="1" applyFill="1" applyAlignment="1">
      <alignment vertical="center"/>
    </xf>
    <xf numFmtId="0" fontId="35" fillId="15" borderId="27" xfId="0" applyFont="1" applyFill="1" applyBorder="1" applyAlignment="1">
      <alignment vertical="center"/>
    </xf>
    <xf numFmtId="0" fontId="1" fillId="15" borderId="27" xfId="0" applyFont="1" applyFill="1" applyBorder="1" applyAlignment="1">
      <alignment horizontal="left" vertical="center"/>
    </xf>
    <xf numFmtId="0" fontId="57" fillId="18" borderId="35" xfId="0" applyFont="1" applyFill="1" applyBorder="1" applyAlignment="1">
      <alignment horizontal="center" vertical="center"/>
    </xf>
    <xf numFmtId="0" fontId="15" fillId="0" borderId="7" xfId="0" applyFont="1" applyBorder="1" applyAlignment="1">
      <alignment horizontal="center" vertical="center"/>
    </xf>
    <xf numFmtId="0" fontId="1" fillId="0" borderId="16" xfId="0" applyFont="1" applyBorder="1"/>
    <xf numFmtId="0" fontId="48" fillId="0" borderId="67" xfId="0" applyFont="1" applyBorder="1" applyAlignment="1">
      <alignment vertical="center"/>
    </xf>
    <xf numFmtId="0" fontId="48" fillId="0" borderId="55" xfId="0" applyFont="1" applyBorder="1" applyAlignment="1">
      <alignment vertical="center"/>
    </xf>
    <xf numFmtId="0" fontId="0" fillId="0" borderId="5" xfId="0" applyBorder="1" applyAlignment="1">
      <alignment horizontal="center" vertical="center"/>
    </xf>
    <xf numFmtId="0" fontId="48" fillId="0" borderId="68" xfId="0" applyFont="1" applyBorder="1" applyAlignment="1">
      <alignment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6" fillId="0" borderId="55" xfId="0" applyFont="1" applyBorder="1" applyAlignment="1">
      <alignment horizontal="center" vertical="center"/>
    </xf>
    <xf numFmtId="0" fontId="54" fillId="15" borderId="41" xfId="0" applyFont="1" applyFill="1" applyBorder="1" applyAlignment="1">
      <alignment horizontal="center"/>
    </xf>
    <xf numFmtId="0" fontId="48" fillId="15" borderId="0" xfId="0" applyFont="1" applyFill="1" applyAlignment="1">
      <alignment horizontal="left" vertical="center"/>
    </xf>
    <xf numFmtId="0" fontId="48" fillId="15" borderId="0" xfId="0" applyFont="1" applyFill="1" applyAlignment="1">
      <alignment horizontal="left" vertical="center" wrapText="1"/>
    </xf>
    <xf numFmtId="0" fontId="48" fillId="15" borderId="33" xfId="0" applyFont="1" applyFill="1" applyBorder="1" applyAlignment="1">
      <alignment horizontal="left" vertical="center" wrapText="1"/>
    </xf>
    <xf numFmtId="0" fontId="48" fillId="15" borderId="32" xfId="0" applyFont="1" applyFill="1" applyBorder="1"/>
    <xf numFmtId="0" fontId="48" fillId="15" borderId="27" xfId="0" applyFont="1" applyFill="1" applyBorder="1" applyAlignment="1">
      <alignment horizontal="left" vertical="center" wrapText="1"/>
    </xf>
    <xf numFmtId="0" fontId="58" fillId="0" borderId="0" xfId="0" applyFont="1" applyAlignment="1">
      <alignment horizontal="center"/>
    </xf>
    <xf numFmtId="0" fontId="59" fillId="0" borderId="1" xfId="1" applyFont="1" applyBorder="1" applyAlignment="1" applyProtection="1">
      <alignment horizontal="center"/>
    </xf>
    <xf numFmtId="0" fontId="59" fillId="0" borderId="17" xfId="1" applyFont="1" applyBorder="1" applyAlignment="1" applyProtection="1">
      <alignment horizontal="center"/>
    </xf>
    <xf numFmtId="165" fontId="59" fillId="0" borderId="17" xfId="1" applyNumberFormat="1" applyFont="1" applyBorder="1" applyAlignment="1" applyProtection="1">
      <alignment horizontal="center" vertical="center"/>
    </xf>
    <xf numFmtId="165" fontId="59" fillId="0" borderId="1" xfId="1" applyNumberFormat="1" applyFont="1" applyBorder="1" applyAlignment="1" applyProtection="1">
      <alignment horizontal="center" vertical="center"/>
    </xf>
    <xf numFmtId="165" fontId="59" fillId="0" borderId="27" xfId="1" applyNumberFormat="1" applyFont="1" applyBorder="1" applyAlignment="1" applyProtection="1">
      <alignment horizontal="center" vertical="center"/>
    </xf>
    <xf numFmtId="165" fontId="59" fillId="0" borderId="1" xfId="1" applyNumberFormat="1" applyFont="1" applyBorder="1" applyAlignment="1" applyProtection="1">
      <alignment horizontal="center" vertical="center"/>
      <protection locked="0"/>
    </xf>
    <xf numFmtId="165" fontId="59" fillId="0" borderId="17" xfId="1" applyNumberFormat="1" applyFont="1" applyBorder="1" applyAlignment="1" applyProtection="1">
      <alignment horizontal="center" vertical="center"/>
      <protection locked="0"/>
    </xf>
    <xf numFmtId="165" fontId="59" fillId="0" borderId="0" xfId="1" applyNumberFormat="1" applyFont="1" applyBorder="1" applyAlignment="1" applyProtection="1">
      <alignment horizontal="center" vertical="center"/>
    </xf>
    <xf numFmtId="165" fontId="59" fillId="0" borderId="39" xfId="1" applyNumberFormat="1" applyFont="1" applyBorder="1" applyAlignment="1" applyProtection="1">
      <alignment horizontal="center" vertical="center"/>
    </xf>
    <xf numFmtId="165" fontId="59" fillId="0" borderId="38" xfId="1" applyNumberFormat="1" applyFont="1" applyBorder="1" applyAlignment="1" applyProtection="1">
      <alignment horizontal="center" vertical="center"/>
    </xf>
    <xf numFmtId="168" fontId="59"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9" fillId="0" borderId="48" xfId="1" applyNumberFormat="1" applyFont="1" applyBorder="1" applyAlignment="1" applyProtection="1">
      <alignment horizontal="center" vertical="center"/>
    </xf>
    <xf numFmtId="0" fontId="59" fillId="0" borderId="6" xfId="1" applyFont="1" applyBorder="1" applyAlignment="1" applyProtection="1">
      <alignment horizontal="center"/>
    </xf>
    <xf numFmtId="0" fontId="60"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61" fillId="9" borderId="37" xfId="0" applyFont="1" applyFill="1" applyBorder="1" applyAlignment="1">
      <alignment horizontal="center" vertical="center"/>
    </xf>
    <xf numFmtId="0" fontId="62" fillId="2" borderId="13" xfId="0" applyFont="1" applyFill="1" applyBorder="1" applyAlignment="1">
      <alignment horizontal="center" vertical="center"/>
    </xf>
    <xf numFmtId="0" fontId="62" fillId="3" borderId="13" xfId="0" applyFont="1" applyFill="1" applyBorder="1" applyAlignment="1">
      <alignment horizontal="center" vertical="center"/>
    </xf>
    <xf numFmtId="0" fontId="63" fillId="2" borderId="13" xfId="0" applyFont="1" applyFill="1" applyBorder="1" applyAlignment="1">
      <alignment horizontal="center" vertical="center" wrapText="1"/>
    </xf>
    <xf numFmtId="0" fontId="62" fillId="3" borderId="13" xfId="0" applyFont="1" applyFill="1" applyBorder="1" applyAlignment="1">
      <alignment horizontal="center" vertical="center" wrapText="1"/>
    </xf>
    <xf numFmtId="0" fontId="62"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42" fontId="1" fillId="0" borderId="39" xfId="2" applyNumberFormat="1" applyFont="1" applyBorder="1" applyAlignment="1">
      <alignment horizontal="center" vertical="center"/>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4" fillId="0" borderId="0" xfId="0" applyFont="1"/>
    <xf numFmtId="0" fontId="61" fillId="9" borderId="35" xfId="0" applyFont="1" applyFill="1" applyBorder="1" applyAlignment="1">
      <alignment horizontal="center" vertical="center"/>
    </xf>
    <xf numFmtId="0" fontId="62" fillId="2" borderId="11" xfId="0" applyFont="1" applyFill="1" applyBorder="1" applyAlignment="1">
      <alignment horizontal="center" vertical="center"/>
    </xf>
    <xf numFmtId="0" fontId="62" fillId="3" borderId="11" xfId="0" applyFont="1" applyFill="1" applyBorder="1" applyAlignment="1">
      <alignment horizontal="center" vertical="center"/>
    </xf>
    <xf numFmtId="0" fontId="63" fillId="2" borderId="11" xfId="0" applyFont="1" applyFill="1" applyBorder="1" applyAlignment="1">
      <alignment horizontal="center" vertical="center" wrapText="1"/>
    </xf>
    <xf numFmtId="0" fontId="62" fillId="2" borderId="11" xfId="0" applyFont="1" applyFill="1" applyBorder="1" applyAlignment="1">
      <alignment horizontal="center" vertical="center" wrapText="1"/>
    </xf>
    <xf numFmtId="0" fontId="62" fillId="3" borderId="11" xfId="0" applyFont="1" applyFill="1" applyBorder="1" applyAlignment="1">
      <alignment horizontal="center" vertical="center" wrapText="1"/>
    </xf>
    <xf numFmtId="0" fontId="63" fillId="16" borderId="16" xfId="0" applyFont="1" applyFill="1" applyBorder="1" applyAlignment="1">
      <alignment horizontal="right" vertical="center" wrapText="1"/>
    </xf>
    <xf numFmtId="42" fontId="1" fillId="0" borderId="48"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5" fillId="0" borderId="0" xfId="0" applyFont="1" applyAlignment="1">
      <alignment horizontal="center"/>
    </xf>
    <xf numFmtId="166" fontId="1" fillId="0" borderId="39" xfId="2" applyNumberFormat="1" applyFont="1" applyBorder="1" applyAlignment="1">
      <alignment horizontal="center" vertical="center"/>
    </xf>
    <xf numFmtId="0" fontId="35" fillId="0" borderId="1" xfId="0" applyFont="1" applyBorder="1" applyAlignment="1">
      <alignment horizontal="left" vertical="center"/>
    </xf>
    <xf numFmtId="0" fontId="35" fillId="0" borderId="27" xfId="0" applyFont="1" applyBorder="1" applyAlignment="1">
      <alignment horizontal="left" vertical="center"/>
    </xf>
    <xf numFmtId="0" fontId="1" fillId="0" borderId="1" xfId="0" applyFont="1" applyBorder="1" applyAlignment="1">
      <alignment horizontal="center" vertical="center" wrapText="1"/>
    </xf>
    <xf numFmtId="0" fontId="35" fillId="0" borderId="17" xfId="0" applyFont="1" applyBorder="1" applyAlignment="1">
      <alignment horizontal="center" vertical="center"/>
    </xf>
    <xf numFmtId="0" fontId="1" fillId="0" borderId="1" xfId="0" applyFont="1" applyBorder="1" applyAlignment="1" applyProtection="1">
      <alignment horizontal="center" vertical="center"/>
      <protection locked="0"/>
    </xf>
    <xf numFmtId="42" fontId="1" fillId="0" borderId="1" xfId="0" applyNumberFormat="1" applyFont="1" applyBorder="1" applyAlignment="1">
      <alignment horizontal="left" vertical="center"/>
    </xf>
    <xf numFmtId="166" fontId="1" fillId="0" borderId="56" xfId="2" applyNumberFormat="1" applyFont="1" applyBorder="1" applyAlignment="1">
      <alignment horizontal="center" vertical="center"/>
    </xf>
    <xf numFmtId="6" fontId="1" fillId="0" borderId="0" xfId="0" applyNumberFormat="1" applyFont="1"/>
    <xf numFmtId="168" fontId="59" fillId="0" borderId="1" xfId="1" applyNumberFormat="1" applyFont="1" applyBorder="1" applyAlignment="1" applyProtection="1">
      <alignment horizontal="center" vertical="center"/>
    </xf>
    <xf numFmtId="0" fontId="59" fillId="0" borderId="1" xfId="1" applyFont="1" applyBorder="1" applyAlignment="1" applyProtection="1">
      <alignment horizontal="center" vertical="center"/>
    </xf>
    <xf numFmtId="42" fontId="59" fillId="0" borderId="1" xfId="1" applyNumberFormat="1" applyFont="1" applyBorder="1" applyAlignment="1" applyProtection="1">
      <alignment horizontal="center" vertical="center"/>
    </xf>
    <xf numFmtId="0" fontId="59" fillId="0" borderId="27" xfId="1" applyFont="1" applyBorder="1" applyAlignment="1" applyProtection="1">
      <alignment horizontal="center"/>
    </xf>
    <xf numFmtId="42" fontId="59" fillId="0" borderId="17" xfId="1" applyNumberFormat="1" applyFont="1" applyBorder="1" applyAlignment="1" applyProtection="1">
      <alignment horizontal="center" vertical="center"/>
    </xf>
    <xf numFmtId="168" fontId="59" fillId="0" borderId="27" xfId="1" applyNumberFormat="1" applyFont="1" applyBorder="1" applyAlignment="1" applyProtection="1">
      <alignment horizontal="center" vertical="center"/>
    </xf>
    <xf numFmtId="0" fontId="59" fillId="0" borderId="17" xfId="1" applyFont="1" applyBorder="1" applyAlignment="1" applyProtection="1">
      <alignment horizontal="center" vertical="center"/>
    </xf>
    <xf numFmtId="0" fontId="59" fillId="0" borderId="27" xfId="1" applyFont="1" applyBorder="1" applyAlignment="1" applyProtection="1">
      <alignment horizontal="center" vertical="center"/>
    </xf>
    <xf numFmtId="42" fontId="59" fillId="0" borderId="27" xfId="1" applyNumberFormat="1" applyFont="1" applyBorder="1" applyAlignment="1" applyProtection="1">
      <alignment horizontal="center" vertical="center"/>
    </xf>
    <xf numFmtId="0" fontId="13" fillId="0" borderId="17" xfId="0" applyFont="1" applyBorder="1"/>
    <xf numFmtId="0" fontId="59" fillId="0" borderId="38" xfId="1" applyFont="1" applyBorder="1" applyAlignment="1" applyProtection="1">
      <alignment horizontal="center"/>
    </xf>
    <xf numFmtId="165" fontId="59" fillId="0" borderId="6" xfId="1" applyNumberFormat="1" applyFont="1" applyBorder="1" applyAlignment="1" applyProtection="1">
      <alignment horizontal="center" vertical="center"/>
    </xf>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9" fillId="0" borderId="1" xfId="1" applyFont="1" applyFill="1" applyBorder="1" applyAlignment="1" applyProtection="1">
      <alignment horizontal="center"/>
    </xf>
    <xf numFmtId="0" fontId="59" fillId="0" borderId="3" xfId="1" applyFont="1" applyBorder="1" applyAlignment="1" applyProtection="1">
      <alignment horizontal="center"/>
    </xf>
    <xf numFmtId="167" fontId="1" fillId="0" borderId="0" xfId="0" applyNumberFormat="1" applyFont="1"/>
    <xf numFmtId="0" fontId="27" fillId="15" borderId="35" xfId="0" applyFont="1" applyFill="1" applyBorder="1" applyAlignment="1">
      <alignment horizontal="center"/>
    </xf>
    <xf numFmtId="0" fontId="66" fillId="15" borderId="50" xfId="0" applyFont="1" applyFill="1" applyBorder="1" applyAlignment="1">
      <alignment horizontal="center"/>
    </xf>
    <xf numFmtId="0" fontId="6" fillId="15" borderId="37" xfId="0" applyFont="1" applyFill="1" applyBorder="1" applyAlignment="1">
      <alignment horizontal="center"/>
    </xf>
    <xf numFmtId="0" fontId="47" fillId="15" borderId="37" xfId="1" applyFont="1" applyFill="1" applyBorder="1" applyAlignment="1" applyProtection="1">
      <alignment horizontal="center"/>
    </xf>
    <xf numFmtId="0" fontId="48" fillId="15" borderId="27" xfId="1" applyFont="1" applyFill="1" applyBorder="1" applyAlignment="1" applyProtection="1">
      <alignment horizontal="left" vertical="center"/>
    </xf>
    <xf numFmtId="0" fontId="35" fillId="15" borderId="27" xfId="0" applyFont="1" applyFill="1" applyBorder="1" applyAlignment="1">
      <alignment horizontal="center" vertical="center"/>
    </xf>
    <xf numFmtId="0" fontId="1" fillId="15" borderId="39" xfId="0" applyFont="1" applyFill="1" applyBorder="1" applyAlignment="1">
      <alignment horizontal="center" vertical="center"/>
    </xf>
    <xf numFmtId="0" fontId="48" fillId="15" borderId="27" xfId="0" applyFont="1" applyFill="1" applyBorder="1" applyAlignment="1">
      <alignment vertical="center" wrapText="1"/>
    </xf>
    <xf numFmtId="20" fontId="1" fillId="15" borderId="27" xfId="0" applyNumberFormat="1" applyFont="1" applyFill="1" applyBorder="1" applyAlignment="1">
      <alignment horizontal="left" vertical="center"/>
    </xf>
    <xf numFmtId="0" fontId="1" fillId="15" borderId="57" xfId="0" applyFont="1" applyFill="1" applyBorder="1" applyAlignment="1">
      <alignment horizontal="left" vertical="center"/>
    </xf>
    <xf numFmtId="0" fontId="1" fillId="15" borderId="1" xfId="0" applyFont="1" applyFill="1" applyBorder="1" applyAlignment="1">
      <alignment vertical="center" wrapText="1"/>
    </xf>
    <xf numFmtId="0" fontId="48" fillId="15" borderId="27" xfId="0" applyFont="1" applyFill="1" applyBorder="1" applyProtection="1">
      <protection locked="0"/>
    </xf>
    <xf numFmtId="0" fontId="48" fillId="15" borderId="27" xfId="0" applyFont="1" applyFill="1" applyBorder="1" applyAlignment="1">
      <alignment horizontal="left"/>
    </xf>
    <xf numFmtId="0" fontId="67" fillId="23" borderId="37" xfId="0" applyFont="1" applyFill="1" applyBorder="1" applyAlignment="1">
      <alignment horizontal="center"/>
    </xf>
    <xf numFmtId="166" fontId="1" fillId="0" borderId="3" xfId="2" applyNumberFormat="1" applyFont="1" applyBorder="1" applyAlignment="1">
      <alignment horizontal="center" vertical="center"/>
    </xf>
    <xf numFmtId="0" fontId="2" fillId="0" borderId="0" xfId="0" applyFont="1" applyAlignment="1" applyProtection="1">
      <alignment horizontal="center" vertical="center"/>
      <protection locked="0"/>
    </xf>
    <xf numFmtId="0" fontId="48" fillId="0" borderId="30" xfId="0" applyFont="1" applyBorder="1" applyAlignment="1">
      <alignment horizontal="left"/>
    </xf>
    <xf numFmtId="0" fontId="70" fillId="0" borderId="0" xfId="0" applyFont="1"/>
    <xf numFmtId="0" fontId="48" fillId="0" borderId="65" xfId="0" applyFont="1" applyBorder="1" applyAlignment="1">
      <alignment vertical="center"/>
    </xf>
    <xf numFmtId="0" fontId="48" fillId="15" borderId="17" xfId="0" applyFont="1" applyFill="1" applyBorder="1" applyAlignment="1">
      <alignment horizontal="left" vertical="center"/>
    </xf>
    <xf numFmtId="0" fontId="48" fillId="15" borderId="0" xfId="0" applyFont="1" applyFill="1" applyBorder="1"/>
    <xf numFmtId="0" fontId="48" fillId="15" borderId="0" xfId="0" applyFont="1" applyFill="1" applyBorder="1" applyAlignment="1">
      <alignment vertical="center"/>
    </xf>
    <xf numFmtId="0" fontId="48" fillId="15" borderId="26" xfId="0" applyFont="1" applyFill="1" applyBorder="1"/>
    <xf numFmtId="0" fontId="48" fillId="15" borderId="0" xfId="0" applyFont="1" applyFill="1" applyBorder="1" applyAlignment="1">
      <alignment horizontal="left" vertical="center"/>
    </xf>
    <xf numFmtId="0" fontId="1" fillId="15" borderId="0" xfId="0" applyFont="1" applyFill="1" applyBorder="1" applyAlignment="1">
      <alignment vertical="center"/>
    </xf>
    <xf numFmtId="0" fontId="1" fillId="15" borderId="0" xfId="0" applyFont="1" applyFill="1" applyBorder="1" applyAlignment="1">
      <alignment horizontal="left" vertical="center"/>
    </xf>
    <xf numFmtId="0" fontId="1" fillId="15" borderId="17" xfId="0" applyFont="1" applyFill="1" applyBorder="1" applyAlignment="1" applyProtection="1">
      <alignment vertical="center"/>
      <protection locked="0"/>
    </xf>
    <xf numFmtId="0" fontId="1" fillId="15" borderId="17" xfId="0" applyFont="1" applyFill="1" applyBorder="1" applyAlignment="1">
      <alignment horizontal="center" vertical="center"/>
    </xf>
    <xf numFmtId="0" fontId="1" fillId="15" borderId="0" xfId="0" applyFont="1" applyFill="1" applyBorder="1" applyAlignment="1">
      <alignment horizontal="center" vertical="center"/>
    </xf>
    <xf numFmtId="0" fontId="59" fillId="0" borderId="0" xfId="1" applyFont="1" applyBorder="1" applyAlignment="1" applyProtection="1">
      <alignment horizontal="center" vertical="center"/>
    </xf>
    <xf numFmtId="0" fontId="1" fillId="0" borderId="0" xfId="0" applyFont="1" applyBorder="1" applyAlignment="1">
      <alignment horizontal="center" vertical="center"/>
    </xf>
    <xf numFmtId="0" fontId="35" fillId="0" borderId="0" xfId="0" applyFont="1" applyBorder="1" applyAlignment="1">
      <alignment horizontal="center"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69">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4</xdr:col>
      <xdr:colOff>472963</xdr:colOff>
      <xdr:row>0</xdr:row>
      <xdr:rowOff>191744</xdr:rowOff>
    </xdr:from>
    <xdr:to>
      <xdr:col>8</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1</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4</xdr:col>
      <xdr:colOff>617684</xdr:colOff>
      <xdr:row>0</xdr:row>
      <xdr:rowOff>401206</xdr:rowOff>
    </xdr:from>
    <xdr:to>
      <xdr:col>7</xdr:col>
      <xdr:colOff>1189533</xdr:colOff>
      <xdr:row>12</xdr:row>
      <xdr:rowOff>9392</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1</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1</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454237</xdr:colOff>
      <xdr:row>1</xdr:row>
      <xdr:rowOff>198543</xdr:rowOff>
    </xdr:from>
    <xdr:to>
      <xdr:col>7</xdr:col>
      <xdr:colOff>33959</xdr:colOff>
      <xdr:row>11</xdr:row>
      <xdr:rowOff>212624</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042737" y="706543"/>
          <a:ext cx="3856308" cy="2383367"/>
        </a:xfrm>
        <a:prstGeom prst="rect">
          <a:avLst/>
        </a:prstGeom>
      </xdr:spPr>
    </xdr:pic>
    <xdr:clientData/>
  </xdr:twoCellAnchor>
  <xdr:oneCellAnchor>
    <xdr:from>
      <xdr:col>1</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3</xdr:col>
      <xdr:colOff>1693281</xdr:colOff>
      <xdr:row>0</xdr:row>
      <xdr:rowOff>211667</xdr:rowOff>
    </xdr:from>
    <xdr:to>
      <xdr:col>5</xdr:col>
      <xdr:colOff>1512005</xdr:colOff>
      <xdr:row>9</xdr:row>
      <xdr:rowOff>63500</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92114" y="211667"/>
          <a:ext cx="2940808" cy="1809750"/>
        </a:xfrm>
        <a:prstGeom prst="rect">
          <a:avLst/>
        </a:prstGeom>
      </xdr:spPr>
    </xdr:pic>
    <xdr:clientData/>
  </xdr:twoCellAnchor>
  <xdr:oneCellAnchor>
    <xdr:from>
      <xdr:col>1</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3</xdr:col>
      <xdr:colOff>186268</xdr:colOff>
      <xdr:row>0</xdr:row>
      <xdr:rowOff>42335</xdr:rowOff>
    </xdr:from>
    <xdr:to>
      <xdr:col>7</xdr:col>
      <xdr:colOff>488272</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tribulacionproductions.bandcamp.com/album/noctis-invocat-depressiva-vox-clamantis-digipak" TargetMode="External"/><Relationship Id="rId21" Type="http://schemas.openxmlformats.org/officeDocument/2006/relationships/hyperlink" Target="https://tribulacionproductions.bandcamp.com/album/goatthroat-rites-of-blasphemy-cd" TargetMode="External"/><Relationship Id="rId324" Type="http://schemas.openxmlformats.org/officeDocument/2006/relationships/hyperlink" Target="https://youtu.be/YHZ3_tQ5fE8?si=UQ9oZj3MLgbmU0Zq" TargetMode="External"/><Relationship Id="rId531" Type="http://schemas.openxmlformats.org/officeDocument/2006/relationships/hyperlink" Target="https://youtu.be/NmI_9cgPzrQ?si=8kL0yOjGioXPRDp6" TargetMode="External"/><Relationship Id="rId170" Type="http://schemas.openxmlformats.org/officeDocument/2006/relationships/hyperlink" Target="https://youtu.be/LHI1J6RquPw" TargetMode="External"/><Relationship Id="rId268" Type="http://schemas.openxmlformats.org/officeDocument/2006/relationships/hyperlink" Target="https://youtu.be/57Kcz9FKA1g?si=PwJJdzhKwUrwySul" TargetMode="External"/><Relationship Id="rId475" Type="http://schemas.openxmlformats.org/officeDocument/2006/relationships/hyperlink" Target="https://youtu.be/aOhs72islrQ" TargetMode="External"/><Relationship Id="rId32" Type="http://schemas.openxmlformats.org/officeDocument/2006/relationships/hyperlink" Target="https://www.youtube.com/watch?v=KDjyAQO79ok&amp;t=110s" TargetMode="External"/><Relationship Id="rId128" Type="http://schemas.openxmlformats.org/officeDocument/2006/relationships/hyperlink" Target="https://www.youtube.com/watch?v=9DSgT6Zda6g" TargetMode="External"/><Relationship Id="rId335" Type="http://schemas.openxmlformats.org/officeDocument/2006/relationships/hyperlink" Target="https://youtu.be/TAwLMeDeKbw?si=XuWqSSft-15UaWCT" TargetMode="External"/><Relationship Id="rId542" Type="http://schemas.openxmlformats.org/officeDocument/2006/relationships/hyperlink" Target="https://youtu.be/4wqt1yTl5xo" TargetMode="External"/><Relationship Id="rId181" Type="http://schemas.openxmlformats.org/officeDocument/2006/relationships/hyperlink" Target="https://youtu.be/ScgdFvDnCMw" TargetMode="External"/><Relationship Id="rId402" Type="http://schemas.openxmlformats.org/officeDocument/2006/relationships/hyperlink" Target="https://youtu.be/Lv55b6B8mBc?si=MFIFtzgNHfJ4zum6" TargetMode="External"/><Relationship Id="rId279" Type="http://schemas.openxmlformats.org/officeDocument/2006/relationships/hyperlink" Target="https://www.youtube.com/watch?v=cYPvnPDh2Zg&amp;t=64s" TargetMode="External"/><Relationship Id="rId486" Type="http://schemas.openxmlformats.org/officeDocument/2006/relationships/hyperlink" Target="https://youtu.be/yn-FxAPjZVQ?si=wqkU4Y5xfZHDYdaW" TargetMode="External"/><Relationship Id="rId43" Type="http://schemas.openxmlformats.org/officeDocument/2006/relationships/hyperlink" Target="https://www.youtube.com/watch?v=nQpgdxqFtFw" TargetMode="External"/><Relationship Id="rId139" Type="http://schemas.openxmlformats.org/officeDocument/2006/relationships/hyperlink" Target="https://youtu.be/DMi4IoY1MFA" TargetMode="External"/><Relationship Id="rId346" Type="http://schemas.openxmlformats.org/officeDocument/2006/relationships/hyperlink" Target="https://youtu.be/dlLZ6qfkRvw?si=YR-1zG60rRerxGGL" TargetMode="External"/><Relationship Id="rId553" Type="http://schemas.openxmlformats.org/officeDocument/2006/relationships/hyperlink" Target="https://youtu.be/CC90TVz0nAs?si=Gqo6VemcM6ISv-df" TargetMode="External"/><Relationship Id="rId192" Type="http://schemas.openxmlformats.org/officeDocument/2006/relationships/hyperlink" Target="https://youtu.be/B8Ta-iaHMEs" TargetMode="External"/><Relationship Id="rId206" Type="http://schemas.openxmlformats.org/officeDocument/2006/relationships/hyperlink" Target="https://youtu.be/p7CrjevjkVo" TargetMode="External"/><Relationship Id="rId413" Type="http://schemas.openxmlformats.org/officeDocument/2006/relationships/hyperlink" Target="https://youtu.be/tx0BRMQbxes?si=xICjj39fv2VWxet8" TargetMode="External"/><Relationship Id="rId497" Type="http://schemas.openxmlformats.org/officeDocument/2006/relationships/hyperlink" Target="https://youtu.be/naoR_RF2qFk?si=A3k2PNDmsAK_JZ5F" TargetMode="External"/><Relationship Id="rId357" Type="http://schemas.openxmlformats.org/officeDocument/2006/relationships/hyperlink" Target="https://youtu.be/ffh6ZZMOI6E" TargetMode="External"/><Relationship Id="rId54" Type="http://schemas.openxmlformats.org/officeDocument/2006/relationships/hyperlink" Target="https://www.youtube.com/watch?v=6ITTavlI9Lw" TargetMode="External"/><Relationship Id="rId217" Type="http://schemas.openxmlformats.org/officeDocument/2006/relationships/hyperlink" Target="https://youtu.be/8998iWcS2_g" TargetMode="External"/><Relationship Id="rId564" Type="http://schemas.openxmlformats.org/officeDocument/2006/relationships/hyperlink" Target="https://www.youtube.com/watch?v=xbSaNnHZ-Kk" TargetMode="External"/><Relationship Id="rId424" Type="http://schemas.openxmlformats.org/officeDocument/2006/relationships/hyperlink" Target="https://youtu.be/43wCOz0jg8s?si=Na7tAmbQVIAihOrI" TargetMode="External"/><Relationship Id="rId270" Type="http://schemas.openxmlformats.org/officeDocument/2006/relationships/hyperlink" Target="https://youtu.be/QrxcoFTBYWo?si=V7WOIb5o-4J4aLQu" TargetMode="External"/><Relationship Id="rId65" Type="http://schemas.openxmlformats.org/officeDocument/2006/relationships/hyperlink" Target="https://www.youtube.com/watch?v=sJRgh1Q2n4w" TargetMode="External"/><Relationship Id="rId130" Type="http://schemas.openxmlformats.org/officeDocument/2006/relationships/hyperlink" Target="https://www.youtube.com/watch?v=iniqkCYv4Qk" TargetMode="External"/><Relationship Id="rId368" Type="http://schemas.openxmlformats.org/officeDocument/2006/relationships/hyperlink" Target="https://youtu.be/70qXoaupTdI?si=yLctmYwjSZ6dU1mk" TargetMode="External"/><Relationship Id="rId575" Type="http://schemas.openxmlformats.org/officeDocument/2006/relationships/hyperlink" Target="https://youtu.be/TL01Z4XjVdE?si=HS_jV3pqUxLh41oS" TargetMode="External"/><Relationship Id="rId228" Type="http://schemas.openxmlformats.org/officeDocument/2006/relationships/hyperlink" Target="https://youtu.be/zIgbEd2Kan4" TargetMode="External"/><Relationship Id="rId435" Type="http://schemas.openxmlformats.org/officeDocument/2006/relationships/hyperlink" Target="https://youtu.be/9EZo3eUwLcI?si=eOKWIvizRUvEztEx" TargetMode="External"/><Relationship Id="rId281" Type="http://schemas.openxmlformats.org/officeDocument/2006/relationships/hyperlink" Target="https://youtu.be/cN_KO99Gpps?si=LIwBpEKije9D7CS9" TargetMode="External"/><Relationship Id="rId502" Type="http://schemas.openxmlformats.org/officeDocument/2006/relationships/hyperlink" Target="https://youtu.be/F3M24aojnmo?si=EKXS1UQFClFIcfDO" TargetMode="External"/><Relationship Id="rId76" Type="http://schemas.openxmlformats.org/officeDocument/2006/relationships/hyperlink" Target="https://youtu.be/98R-C8SlxI8" TargetMode="External"/><Relationship Id="rId141" Type="http://schemas.openxmlformats.org/officeDocument/2006/relationships/hyperlink" Target="https://www.youtube.com/watch?v=W_zqdA1LN3U&amp;t=181s" TargetMode="External"/><Relationship Id="rId379" Type="http://schemas.openxmlformats.org/officeDocument/2006/relationships/hyperlink" Target="https://youtu.be/cf3Lfc_NvG0?si=lLY3aBKyk7Zx4H5t" TargetMode="External"/><Relationship Id="rId586" Type="http://schemas.openxmlformats.org/officeDocument/2006/relationships/hyperlink" Target="https://youtu.be/fOBrrzswoMg?si=tPFa_O6d03gh36og" TargetMode="External"/><Relationship Id="rId7" Type="http://schemas.openxmlformats.org/officeDocument/2006/relationships/hyperlink" Target="https://www.youtube.com/watch?v=lvLkqu-yGwM" TargetMode="External"/><Relationship Id="rId239" Type="http://schemas.openxmlformats.org/officeDocument/2006/relationships/hyperlink" Target="https://youtu.be/8juljNw4TAo" TargetMode="External"/><Relationship Id="rId446" Type="http://schemas.openxmlformats.org/officeDocument/2006/relationships/hyperlink" Target="https://tribulacionproductions.bandcamp.com/album/blazemth-gehenna-digipak" TargetMode="External"/><Relationship Id="rId292" Type="http://schemas.openxmlformats.org/officeDocument/2006/relationships/hyperlink" Target="https://youtu.be/Qmjl2gUxz2Y?si=moClOgbz67zWcVl-" TargetMode="External"/><Relationship Id="rId306" Type="http://schemas.openxmlformats.org/officeDocument/2006/relationships/hyperlink" Target="https://youtu.be/e3Aa468zDBw" TargetMode="External"/><Relationship Id="rId87" Type="http://schemas.openxmlformats.org/officeDocument/2006/relationships/hyperlink" Target="https://tribulacionproductions.bandcamp.com/album/nightwalker-dark-sorcery-the-witches-sabbath-digipak" TargetMode="External"/><Relationship Id="rId513" Type="http://schemas.openxmlformats.org/officeDocument/2006/relationships/hyperlink" Target="https://www.youtube.com/watch?v=Leyo7psxN-Y&amp;t=1263s" TargetMode="External"/><Relationship Id="rId597" Type="http://schemas.openxmlformats.org/officeDocument/2006/relationships/hyperlink" Target="https://youtu.be/g1A_eXWpBY8?si=otBYftZZjxm3Omxd" TargetMode="External"/><Relationship Id="rId152" Type="http://schemas.openxmlformats.org/officeDocument/2006/relationships/hyperlink" Target="https://youtu.be/HLYBqZ2vYSo" TargetMode="External"/><Relationship Id="rId457" Type="http://schemas.openxmlformats.org/officeDocument/2006/relationships/hyperlink" Target="https://youtu.be/1uOGAkezzOg?si=J9RzgFxX9V1M6dyn" TargetMode="External"/><Relationship Id="rId14" Type="http://schemas.openxmlformats.org/officeDocument/2006/relationships/hyperlink" Target="https://www.youtube.com/watch?v=6xx1jbpY-VA&amp;t=463s" TargetMode="External"/><Relationship Id="rId317" Type="http://schemas.openxmlformats.org/officeDocument/2006/relationships/hyperlink" Target="https://youtu.be/G46AfVaHKso?si=VmIAavwjg1JvRVpp" TargetMode="External"/><Relationship Id="rId524" Type="http://schemas.openxmlformats.org/officeDocument/2006/relationships/hyperlink" Target="https://youtu.be/DlKUUmB3Krs?si=XlhTxxaCnHMGUn9M" TargetMode="External"/><Relationship Id="rId98" Type="http://schemas.openxmlformats.org/officeDocument/2006/relationships/hyperlink" Target="https://tribulacionproductions.bandcamp.com/album/from-the-graves-rise-of-the-macabre-digipak" TargetMode="External"/><Relationship Id="rId163" Type="http://schemas.openxmlformats.org/officeDocument/2006/relationships/hyperlink" Target="https://youtu.be/DS_TPsnnlts" TargetMode="External"/><Relationship Id="rId370" Type="http://schemas.openxmlformats.org/officeDocument/2006/relationships/hyperlink" Target="https://youtu.be/l014nH9P-4o?si=YceO9Xe4sDK0VdUB" TargetMode="External"/><Relationship Id="rId230" Type="http://schemas.openxmlformats.org/officeDocument/2006/relationships/hyperlink" Target="https://youtu.be/6arCSQQS2LM" TargetMode="External"/><Relationship Id="rId468" Type="http://schemas.openxmlformats.org/officeDocument/2006/relationships/hyperlink" Target="https://youtu.be/YcxOvrb1alY?si=E5JIve-4fZfXn-ZL" TargetMode="External"/><Relationship Id="rId25" Type="http://schemas.openxmlformats.org/officeDocument/2006/relationships/hyperlink" Target="https://tribulacionproductions.bandcamp.com/album/deathmoor-actus-sacrophagia-mortem-cd-out-now" TargetMode="External"/><Relationship Id="rId328" Type="http://schemas.openxmlformats.org/officeDocument/2006/relationships/hyperlink" Target="https://youtu.be/612D_KCTqu4?si=OxpBO5x724-z8ZQc" TargetMode="External"/><Relationship Id="rId535" Type="http://schemas.openxmlformats.org/officeDocument/2006/relationships/hyperlink" Target="https://tribulacionproductions.bandcamp.com/album/lamentaciones-errante-slipcase-cd" TargetMode="External"/><Relationship Id="rId132" Type="http://schemas.openxmlformats.org/officeDocument/2006/relationships/hyperlink" Target="https://tribulacionproductions.bandcamp.com/album/novem-portis-hypnos-cd" TargetMode="External"/><Relationship Id="rId174" Type="http://schemas.openxmlformats.org/officeDocument/2006/relationships/hyperlink" Target="https://besatt666.bandcamp.com/album/nine-sins-2" TargetMode="External"/><Relationship Id="rId381" Type="http://schemas.openxmlformats.org/officeDocument/2006/relationships/hyperlink" Target="https://youtu.be/D8iIROc4KPg" TargetMode="External"/><Relationship Id="rId602" Type="http://schemas.openxmlformats.org/officeDocument/2006/relationships/hyperlink" Target="https://youtu.be/rGo48DeALu0?si=J-qQzcuL_-5hzwpf" TargetMode="External"/><Relationship Id="rId241" Type="http://schemas.openxmlformats.org/officeDocument/2006/relationships/hyperlink" Target="https://youtu.be/49eu2Duhn6U" TargetMode="External"/><Relationship Id="rId437" Type="http://schemas.openxmlformats.org/officeDocument/2006/relationships/hyperlink" Target="https://youtu.be/A1Z6Ii8FnGI?si=8PffKT4vfSvcxM2G" TargetMode="External"/><Relationship Id="rId479" Type="http://schemas.openxmlformats.org/officeDocument/2006/relationships/hyperlink" Target="https://youtu.be/3iwKfe9Jk5A?si=FWM8-Az9t_mmU3F7" TargetMode="External"/><Relationship Id="rId36" Type="http://schemas.openxmlformats.org/officeDocument/2006/relationships/hyperlink" Target="https://www.youtube.com/watch?v=CtfBNBzBv2I&amp;list=PLnUNgWk4CcyZWs2GXlbFnGQLooa9j0XkH&amp;index=2" TargetMode="External"/><Relationship Id="rId283" Type="http://schemas.openxmlformats.org/officeDocument/2006/relationships/hyperlink" Target="https://dephosphorus.bandcamp.com/album/sublimation" TargetMode="External"/><Relationship Id="rId339" Type="http://schemas.openxmlformats.org/officeDocument/2006/relationships/hyperlink" Target="https://youtu.be/aOhs72islrQ" TargetMode="External"/><Relationship Id="rId490" Type="http://schemas.openxmlformats.org/officeDocument/2006/relationships/hyperlink" Target="https://youtu.be/G0N316epDkU?si=wKeijNkvzV2-y6qQ" TargetMode="External"/><Relationship Id="rId504" Type="http://schemas.openxmlformats.org/officeDocument/2006/relationships/hyperlink" Target="https://youtu.be/u2AmWgHPwE0?si=9JMD4t_e1I-eOcC9" TargetMode="External"/><Relationship Id="rId546" Type="http://schemas.openxmlformats.org/officeDocument/2006/relationships/hyperlink" Target="https://youtu.be/sgtk8bDkdgo" TargetMode="External"/><Relationship Id="rId78" Type="http://schemas.openxmlformats.org/officeDocument/2006/relationships/hyperlink" Target="https://youtu.be/mdurvT5P0k0" TargetMode="External"/><Relationship Id="rId101" Type="http://schemas.openxmlformats.org/officeDocument/2006/relationships/hyperlink" Target="https://tribulacionproductions.bandcamp.com/album/whiskey-funeral-jesus-is-guilty" TargetMode="External"/><Relationship Id="rId143" Type="http://schemas.openxmlformats.org/officeDocument/2006/relationships/hyperlink" Target="https://www.youtube.com/watch?v=buKKt0tjTK8&amp;t=258s" TargetMode="External"/><Relationship Id="rId185" Type="http://schemas.openxmlformats.org/officeDocument/2006/relationships/hyperlink" Target="https://youtu.be/_GyjQ-Q1w9M" TargetMode="External"/><Relationship Id="rId350" Type="http://schemas.openxmlformats.org/officeDocument/2006/relationships/hyperlink" Target="https://www.youtube.com/watch?v=UkJ4VYyauUg&amp;t=2019s" TargetMode="External"/><Relationship Id="rId406" Type="http://schemas.openxmlformats.org/officeDocument/2006/relationships/hyperlink" Target="https://www.youtube.com/watch?v=LERzQRORJ6Q&amp;t=1589s" TargetMode="External"/><Relationship Id="rId588" Type="http://schemas.openxmlformats.org/officeDocument/2006/relationships/hyperlink" Target="https://www.youtube.com/watch?v=6Da9dMMwRzA&amp;list=PLHTo__bpnlYUVkZO2v-ur5XYa5qDduueU" TargetMode="External"/><Relationship Id="rId9" Type="http://schemas.openxmlformats.org/officeDocument/2006/relationships/hyperlink" Target="https://www.youtube.com/watch?v=au632i_I5X0" TargetMode="External"/><Relationship Id="rId210" Type="http://schemas.openxmlformats.org/officeDocument/2006/relationships/hyperlink" Target="https://youtu.be/RvTdDXX7BgE" TargetMode="External"/><Relationship Id="rId392" Type="http://schemas.openxmlformats.org/officeDocument/2006/relationships/hyperlink" Target="https://tribulacionproductions.bandcamp.com/album/lucera-satanass-cd" TargetMode="External"/><Relationship Id="rId448" Type="http://schemas.openxmlformats.org/officeDocument/2006/relationships/hyperlink" Target="https://www.youtube.com/watch?v=7KtSUmcEeZc&amp;list=PLGisKU8ACodzDYLxyEQI1hxQc-8oLmCJl" TargetMode="External"/><Relationship Id="rId613" Type="http://schemas.openxmlformats.org/officeDocument/2006/relationships/hyperlink" Target="https://youtu.be/QHMuJZnW3K0" TargetMode="External"/><Relationship Id="rId252" Type="http://schemas.openxmlformats.org/officeDocument/2006/relationships/hyperlink" Target="https://youtu.be/pUIwUkUAwYg" TargetMode="External"/><Relationship Id="rId294" Type="http://schemas.openxmlformats.org/officeDocument/2006/relationships/hyperlink" Target="https://youtu.be/dlBpuuzbwgY?si=VpYlUyIWdS1UMJRl" TargetMode="External"/><Relationship Id="rId308" Type="http://schemas.openxmlformats.org/officeDocument/2006/relationships/hyperlink" Target="https://www.youtube.com/watch?v=4xSF6BFEnuI&amp;t=852s" TargetMode="External"/><Relationship Id="rId515" Type="http://schemas.openxmlformats.org/officeDocument/2006/relationships/hyperlink" Target="https://youtu.be/mM0tP3AmNNY?si=aMbUhqocw8sRXJMV" TargetMode="External"/><Relationship Id="rId47" Type="http://schemas.openxmlformats.org/officeDocument/2006/relationships/hyperlink" Target="https://www.youtube.com/watch?v=4b_FkXm6bso" TargetMode="External"/><Relationship Id="rId89" Type="http://schemas.openxmlformats.org/officeDocument/2006/relationships/hyperlink" Target="https://youtu.be/8xkmBAGG1pE" TargetMode="External"/><Relationship Id="rId112" Type="http://schemas.openxmlformats.org/officeDocument/2006/relationships/hyperlink" Target="https://youtu.be/W1Js-3X6ejk" TargetMode="External"/><Relationship Id="rId154" Type="http://schemas.openxmlformats.org/officeDocument/2006/relationships/hyperlink" Target="https://youtu.be/s4V_pGOdjuk" TargetMode="External"/><Relationship Id="rId361" Type="http://schemas.openxmlformats.org/officeDocument/2006/relationships/hyperlink" Target="https://youtu.be/e0IHqOtsTQQ?si=O-Vox97wj1GAwC5S" TargetMode="External"/><Relationship Id="rId557" Type="http://schemas.openxmlformats.org/officeDocument/2006/relationships/hyperlink" Target="https://youtu.be/324hNmHjoXA?si=R-uo9zDACJsRDJ8Q" TargetMode="External"/><Relationship Id="rId599" Type="http://schemas.openxmlformats.org/officeDocument/2006/relationships/hyperlink" Target="https://www.youtube.com/watch?v=1Tsb5bbGA6A" TargetMode="External"/><Relationship Id="rId196" Type="http://schemas.openxmlformats.org/officeDocument/2006/relationships/hyperlink" Target="https://youtu.be/4Vg5ClRyERg" TargetMode="External"/><Relationship Id="rId417" Type="http://schemas.openxmlformats.org/officeDocument/2006/relationships/hyperlink" Target="https://youtu.be/76l4KmT16zw?si=zxoWh3eIgIpo54IL" TargetMode="External"/><Relationship Id="rId459" Type="http://schemas.openxmlformats.org/officeDocument/2006/relationships/hyperlink" Target="https://youtu.be/TVyZ75aAkEQ" TargetMode="External"/><Relationship Id="rId16" Type="http://schemas.openxmlformats.org/officeDocument/2006/relationships/hyperlink" Target="https://www.youtube.com/watch?v=CA5gzuG00wg" TargetMode="External"/><Relationship Id="rId221" Type="http://schemas.openxmlformats.org/officeDocument/2006/relationships/hyperlink" Target="https://youtu.be/CDpy71u5dBQ" TargetMode="External"/><Relationship Id="rId263" Type="http://schemas.openxmlformats.org/officeDocument/2006/relationships/hyperlink" Target="https://youtu.be/3zycllQVrwg?si=5B3grYWMWl4ANQ4E" TargetMode="External"/><Relationship Id="rId319" Type="http://schemas.openxmlformats.org/officeDocument/2006/relationships/hyperlink" Target="https://youtu.be/Ty_rumlC68s?si=neqonSUM4OWpF18I" TargetMode="External"/><Relationship Id="rId470" Type="http://schemas.openxmlformats.org/officeDocument/2006/relationships/hyperlink" Target="https://youtu.be/FVZqojiFtb0" TargetMode="External"/><Relationship Id="rId526" Type="http://schemas.openxmlformats.org/officeDocument/2006/relationships/hyperlink" Target="https://youtu.be/YJIVm2QOgjs?si=p924IAB_JeRgWy4j" TargetMode="External"/><Relationship Id="rId58" Type="http://schemas.openxmlformats.org/officeDocument/2006/relationships/hyperlink" Target="https://youtu.be/qYqUtN3u1Qw" TargetMode="External"/><Relationship Id="rId123" Type="http://schemas.openxmlformats.org/officeDocument/2006/relationships/hyperlink" Target="https://youtu.be/SuiTvIcCsr4" TargetMode="External"/><Relationship Id="rId330" Type="http://schemas.openxmlformats.org/officeDocument/2006/relationships/hyperlink" Target="https://www.youtube.com/watch?v=3sYfjbcomF4&amp;t=108s" TargetMode="External"/><Relationship Id="rId568" Type="http://schemas.openxmlformats.org/officeDocument/2006/relationships/hyperlink" Target="https://youtu.be/KQJEDR2G9M4?si=7yeHF2HiGb4fuB94" TargetMode="External"/><Relationship Id="rId165" Type="http://schemas.openxmlformats.org/officeDocument/2006/relationships/hyperlink" Target="https://youtu.be/21efz-LYqhU" TargetMode="External"/><Relationship Id="rId372" Type="http://schemas.openxmlformats.org/officeDocument/2006/relationships/hyperlink" Target="https://youtu.be/xJ82qmKYwpg?si=rTKsEwtBBqmEBBAt" TargetMode="External"/><Relationship Id="rId428" Type="http://schemas.openxmlformats.org/officeDocument/2006/relationships/hyperlink" Target="https://youtu.be/pMuANVewcqc" TargetMode="External"/><Relationship Id="rId232" Type="http://schemas.openxmlformats.org/officeDocument/2006/relationships/hyperlink" Target="https://youtu.be/KbbBOmG9RQ4" TargetMode="External"/><Relationship Id="rId274" Type="http://schemas.openxmlformats.org/officeDocument/2006/relationships/hyperlink" Target="https://youtu.be/1RE9v1Phtbw" TargetMode="External"/><Relationship Id="rId481" Type="http://schemas.openxmlformats.org/officeDocument/2006/relationships/hyperlink" Target="https://youtu.be/79F7BvyRc60?si=iMGmf6E6aoPrEt63" TargetMode="External"/><Relationship Id="rId27" Type="http://schemas.openxmlformats.org/officeDocument/2006/relationships/hyperlink" Target="https://youtu.be/GxZCp-mlmec" TargetMode="External"/><Relationship Id="rId69" Type="http://schemas.openxmlformats.org/officeDocument/2006/relationships/hyperlink" Target="https://www.youtube.com/watch?v=v8gVcxW7Xbk" TargetMode="External"/><Relationship Id="rId134" Type="http://schemas.openxmlformats.org/officeDocument/2006/relationships/hyperlink" Target="https://www.youtube.com/watch?v=eCzggSpROHM&amp;t=301s" TargetMode="External"/><Relationship Id="rId537" Type="http://schemas.openxmlformats.org/officeDocument/2006/relationships/hyperlink" Target="https://www.youtube.com/watch?v=cZYxj6jcc8U&amp;t=124s" TargetMode="External"/><Relationship Id="rId579" Type="http://schemas.openxmlformats.org/officeDocument/2006/relationships/hyperlink" Target="https://youtu.be/WF5rgcZS49E" TargetMode="External"/><Relationship Id="rId80" Type="http://schemas.openxmlformats.org/officeDocument/2006/relationships/hyperlink" Target="https://tribulacionproductions.bandcamp.com/album/luctus-u-ribis-digipak" TargetMode="External"/><Relationship Id="rId176" Type="http://schemas.openxmlformats.org/officeDocument/2006/relationships/hyperlink" Target="https://youtu.be/0kQdlHdKBMU" TargetMode="External"/><Relationship Id="rId341" Type="http://schemas.openxmlformats.org/officeDocument/2006/relationships/hyperlink" Target="https://youtu.be/NQ00pGJB9II?si=by0YsO3etZcLcj2l" TargetMode="External"/><Relationship Id="rId383" Type="http://schemas.openxmlformats.org/officeDocument/2006/relationships/hyperlink" Target="https://www.youtube.com/watch?v=SFj6NZeJAak&amp;list=PLHVxpQ0bGpINc4fgxp1e4_MJrtqK8xizz&amp;index=2" TargetMode="External"/><Relationship Id="rId439" Type="http://schemas.openxmlformats.org/officeDocument/2006/relationships/hyperlink" Target="https://www.youtube.com/watch?v=pCkjgla5srw&amp;list=PLArAJlC1y55-mFdriMuB5wEPWmL5i4LdQ" TargetMode="External"/><Relationship Id="rId590" Type="http://schemas.openxmlformats.org/officeDocument/2006/relationships/hyperlink" Target="https://tribulacionproductions.bandcamp.com/album/avulsion-indoctrination-into-the-cult-of-death-digipak" TargetMode="External"/><Relationship Id="rId604" Type="http://schemas.openxmlformats.org/officeDocument/2006/relationships/hyperlink" Target="https://www.youtube.com/watch?v=4CeS8InxtX0&amp;t=554s" TargetMode="External"/><Relationship Id="rId201" Type="http://schemas.openxmlformats.org/officeDocument/2006/relationships/hyperlink" Target="https://www.youtube.com/watch?v=Lf1zkmd8kB4&amp;t=1704s" TargetMode="External"/><Relationship Id="rId243" Type="http://schemas.openxmlformats.org/officeDocument/2006/relationships/hyperlink" Target="https://youtu.be/P9TvwHAACK8" TargetMode="External"/><Relationship Id="rId285" Type="http://schemas.openxmlformats.org/officeDocument/2006/relationships/hyperlink" Target="https://youtu.be/yrBZRNJeONE?si=kNLWs2oDrCarIR5m" TargetMode="External"/><Relationship Id="rId450" Type="http://schemas.openxmlformats.org/officeDocument/2006/relationships/hyperlink" Target="https://youtu.be/COPM3M8yO-I?si=kTZLML5J9O-TmbdR" TargetMode="External"/><Relationship Id="rId506" Type="http://schemas.openxmlformats.org/officeDocument/2006/relationships/hyperlink" Target="https://youtu.be/7MPjij56NgA" TargetMode="External"/><Relationship Id="rId38" Type="http://schemas.openxmlformats.org/officeDocument/2006/relationships/hyperlink" Target="https://tribulacionproductions.bandcamp.com/album/the-arsenicum-potestas-praesaepultus-digipak" TargetMode="External"/><Relationship Id="rId103" Type="http://schemas.openxmlformats.org/officeDocument/2006/relationships/hyperlink" Target="https://youtu.be/oU8GV5CNj6k" TargetMode="External"/><Relationship Id="rId310" Type="http://schemas.openxmlformats.org/officeDocument/2006/relationships/hyperlink" Target="https://www.youtube.com/watch?v=vLNrpTIR0Aw&amp;t=856s" TargetMode="External"/><Relationship Id="rId492" Type="http://schemas.openxmlformats.org/officeDocument/2006/relationships/hyperlink" Target="https://nunslaughter.bandcamp.com/album/red-is-the-color-of-ripping-death" TargetMode="External"/><Relationship Id="rId548" Type="http://schemas.openxmlformats.org/officeDocument/2006/relationships/hyperlink" Target="https://youtu.be/GO-bg_Q8MiM?si=Z_xYaxYQogP62XVs" TargetMode="External"/><Relationship Id="rId91" Type="http://schemas.openxmlformats.org/officeDocument/2006/relationships/hyperlink" Target="https://youtu.be/SMabW9nhS0U" TargetMode="External"/><Relationship Id="rId145" Type="http://schemas.openxmlformats.org/officeDocument/2006/relationships/hyperlink" Target="https://www.youtube.com/watch?v=kV9vlVAh200&amp;t=241s" TargetMode="External"/><Relationship Id="rId187" Type="http://schemas.openxmlformats.org/officeDocument/2006/relationships/hyperlink" Target="https://youtu.be/WJmSofEgckE" TargetMode="External"/><Relationship Id="rId352" Type="http://schemas.openxmlformats.org/officeDocument/2006/relationships/hyperlink" Target="https://tribulacionproductions.com/producto/sargeist-slipcase-digipak-trilogy/" TargetMode="External"/><Relationship Id="rId394" Type="http://schemas.openxmlformats.org/officeDocument/2006/relationships/hyperlink" Target="https://youtu.be/ueBZ2Jhkcrw?si=_7-EZwJ9WFQXKkhK" TargetMode="External"/><Relationship Id="rId408" Type="http://schemas.openxmlformats.org/officeDocument/2006/relationships/hyperlink" Target="https://youtu.be/SAK0HWzx8sA" TargetMode="External"/><Relationship Id="rId615" Type="http://schemas.openxmlformats.org/officeDocument/2006/relationships/hyperlink" Target="https://youtu.be/-GjTOkGBQ5Q" TargetMode="External"/><Relationship Id="rId212" Type="http://schemas.openxmlformats.org/officeDocument/2006/relationships/hyperlink" Target="https://youtu.be/Bmjavb0r3Qc" TargetMode="External"/><Relationship Id="rId254" Type="http://schemas.openxmlformats.org/officeDocument/2006/relationships/hyperlink" Target="https://youtu.be/7LI1OL7yqiI" TargetMode="External"/><Relationship Id="rId49" Type="http://schemas.openxmlformats.org/officeDocument/2006/relationships/hyperlink" Target="https://khazad-dhum.bandcamp.com/album/human-breeds-evil" TargetMode="External"/><Relationship Id="rId114" Type="http://schemas.openxmlformats.org/officeDocument/2006/relationships/hyperlink" Target="https://youtu.be/_yXy1FVYEf0" TargetMode="External"/><Relationship Id="rId296" Type="http://schemas.openxmlformats.org/officeDocument/2006/relationships/hyperlink" Target="https://youtu.be/xp1bHzCkSC4" TargetMode="External"/><Relationship Id="rId461" Type="http://schemas.openxmlformats.org/officeDocument/2006/relationships/hyperlink" Target="https://youtu.be/P4L955XAx-8?si=ZmPpojxeN3OsBjBj" TargetMode="External"/><Relationship Id="rId517" Type="http://schemas.openxmlformats.org/officeDocument/2006/relationships/hyperlink" Target="https://youtu.be/xP_4ZYvAEdA?si=7PP4jP16XQ9wcGvg" TargetMode="External"/><Relationship Id="rId559" Type="http://schemas.openxmlformats.org/officeDocument/2006/relationships/hyperlink" Target="https://youtu.be/LQTrmTPUFps?si=0uQNJ5_XrlIeqhU7" TargetMode="External"/><Relationship Id="rId60" Type="http://schemas.openxmlformats.org/officeDocument/2006/relationships/hyperlink" Target="https://www.youtube.com/watch?v=aI5FkXnTSUU&amp;t=173s" TargetMode="External"/><Relationship Id="rId156" Type="http://schemas.openxmlformats.org/officeDocument/2006/relationships/hyperlink" Target="https://tribulacionproductions.bandcamp.com/album/mortuarial-avshy-dissonat-path-the-first-two-proclamations-of-hate-cd" TargetMode="External"/><Relationship Id="rId198" Type="http://schemas.openxmlformats.org/officeDocument/2006/relationships/hyperlink" Target="https://youtu.be/HbioRsY87hs" TargetMode="External"/><Relationship Id="rId321" Type="http://schemas.openxmlformats.org/officeDocument/2006/relationships/hyperlink" Target="https://youtu.be/lrJzntqZAVc" TargetMode="External"/><Relationship Id="rId363" Type="http://schemas.openxmlformats.org/officeDocument/2006/relationships/hyperlink" Target="https://youtu.be/SiBYN6oaswY?si=nPu0Wlea2xL2wQu1" TargetMode="External"/><Relationship Id="rId419" Type="http://schemas.openxmlformats.org/officeDocument/2006/relationships/hyperlink" Target="https://youtu.be/6DIwzYdPaZQ" TargetMode="External"/><Relationship Id="rId570" Type="http://schemas.openxmlformats.org/officeDocument/2006/relationships/hyperlink" Target="https://www.youtube.com/watch?v=fA62uGxPAwg&amp;list=PLArAJlC1y55-iIdDlnWVtq-LGnzhgnoRX" TargetMode="External"/><Relationship Id="rId223" Type="http://schemas.openxmlformats.org/officeDocument/2006/relationships/hyperlink" Target="https://youtu.be/ySS9iNrorXM" TargetMode="External"/><Relationship Id="rId430" Type="http://schemas.openxmlformats.org/officeDocument/2006/relationships/hyperlink" Target="https://youtu.be/WhW4XG4vS1s?si=3c7irCNylwTmHs_I" TargetMode="External"/><Relationship Id="rId18" Type="http://schemas.openxmlformats.org/officeDocument/2006/relationships/hyperlink" Target="https://www.youtube.com/watch?v=yiu9_whukYA" TargetMode="External"/><Relationship Id="rId265" Type="http://schemas.openxmlformats.org/officeDocument/2006/relationships/hyperlink" Target="https://youtu.be/eMk8_0xQLEs?si=0EjUl9DxhnTHlma4" TargetMode="External"/><Relationship Id="rId472" Type="http://schemas.openxmlformats.org/officeDocument/2006/relationships/hyperlink" Target="https://youtu.be/9FI9p3NToHk?si=76V4Lw5rMdJyjABt" TargetMode="External"/><Relationship Id="rId528" Type="http://schemas.openxmlformats.org/officeDocument/2006/relationships/hyperlink" Target="https://www.youtube.com/watch?v=2b2inFIl-ho" TargetMode="External"/><Relationship Id="rId125" Type="http://schemas.openxmlformats.org/officeDocument/2006/relationships/hyperlink" Target="https://www.youtube.com/watch?v=xezaKle8d64&amp;t=1515s" TargetMode="External"/><Relationship Id="rId167" Type="http://schemas.openxmlformats.org/officeDocument/2006/relationships/hyperlink" Target="https://youtu.be/SOrdcDYQHlA" TargetMode="External"/><Relationship Id="rId332" Type="http://schemas.openxmlformats.org/officeDocument/2006/relationships/hyperlink" Target="https://youtu.be/pMuANVewcqc" TargetMode="External"/><Relationship Id="rId374" Type="http://schemas.openxmlformats.org/officeDocument/2006/relationships/hyperlink" Target="https://tribulacionproductions.bandcamp.com/album/blazemth-for-centuries-left-behind-fatherland-cd" TargetMode="External"/><Relationship Id="rId581" Type="http://schemas.openxmlformats.org/officeDocument/2006/relationships/hyperlink" Target="https://youtu.be/p6Kzv3kqEIE" TargetMode="External"/><Relationship Id="rId71" Type="http://schemas.openxmlformats.org/officeDocument/2006/relationships/hyperlink" Target="https://www.youtube.com/watch?v=kf7vGYnP17g" TargetMode="External"/><Relationship Id="rId234" Type="http://schemas.openxmlformats.org/officeDocument/2006/relationships/hyperlink" Target="https://youtu.be/YVNGGp76dro"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UsKMYw9-q9s" TargetMode="External"/><Relationship Id="rId276" Type="http://schemas.openxmlformats.org/officeDocument/2006/relationships/hyperlink" Target="https://youtu.be/5t1x8lQjOCM" TargetMode="External"/><Relationship Id="rId441" Type="http://schemas.openxmlformats.org/officeDocument/2006/relationships/hyperlink" Target="https://youtu.be/Cl7tEHjM1Qg?si=QOQZDQaay7_2S1D9" TargetMode="External"/><Relationship Id="rId483" Type="http://schemas.openxmlformats.org/officeDocument/2006/relationships/hyperlink" Target="https://youtu.be/Xbuy9XW4T0E?si=y-coDT-xoueWKJ35" TargetMode="External"/><Relationship Id="rId539" Type="http://schemas.openxmlformats.org/officeDocument/2006/relationships/hyperlink" Target="https://youtu.be/vJqSW3e3dug" TargetMode="External"/><Relationship Id="rId40" Type="http://schemas.openxmlformats.org/officeDocument/2006/relationships/hyperlink" Target="https://www.youtube.com/watch?v=vnMN_wwY0go&amp;t=757s" TargetMode="External"/><Relationship Id="rId136" Type="http://schemas.openxmlformats.org/officeDocument/2006/relationships/hyperlink" Target="https://ignishaereticum.bandcamp.com/album/luciferian-gnosis" TargetMode="External"/><Relationship Id="rId178" Type="http://schemas.openxmlformats.org/officeDocument/2006/relationships/hyperlink" Target="https://youtu.be/_r95mSWIhxg" TargetMode="External"/><Relationship Id="rId301" Type="http://schemas.openxmlformats.org/officeDocument/2006/relationships/hyperlink" Target="https://youtu.be/IUmRNnImXO8?si=S0HOyojbY07DocIX" TargetMode="External"/><Relationship Id="rId343" Type="http://schemas.openxmlformats.org/officeDocument/2006/relationships/hyperlink" Target="https://youtu.be/kz-GTJGkAwU?si=ILH1ceMKa9DtnkJ5" TargetMode="External"/><Relationship Id="rId550" Type="http://schemas.openxmlformats.org/officeDocument/2006/relationships/hyperlink" Target="https://youtu.be/jXq6cpCXldk?si=FKELhsQPOcanyhQO" TargetMode="External"/><Relationship Id="rId82" Type="http://schemas.openxmlformats.org/officeDocument/2006/relationships/hyperlink" Target="https://www.youtube.com/watch?v=JvbK6AMaTug" TargetMode="External"/><Relationship Id="rId203" Type="http://schemas.openxmlformats.org/officeDocument/2006/relationships/hyperlink" Target="https://youtu.be/QyyrDlXBcDc" TargetMode="External"/><Relationship Id="rId385" Type="http://schemas.openxmlformats.org/officeDocument/2006/relationships/hyperlink" Target="https://youtu.be/fbgMLJyz5KA?si=vWmBggZ2K0SUvNoR" TargetMode="External"/><Relationship Id="rId592" Type="http://schemas.openxmlformats.org/officeDocument/2006/relationships/hyperlink" Target="https://youtu.be/hXkB92fjCgo?si=Ac0DrpkAq_W3W9Z7" TargetMode="External"/><Relationship Id="rId606" Type="http://schemas.openxmlformats.org/officeDocument/2006/relationships/hyperlink" Target="https://youtu.be/JpS2cTC5h9s?si=JXygNneGfcKUKzed" TargetMode="External"/><Relationship Id="rId245" Type="http://schemas.openxmlformats.org/officeDocument/2006/relationships/hyperlink" Target="https://youtu.be/DQcsSbjgOr4" TargetMode="External"/><Relationship Id="rId287" Type="http://schemas.openxmlformats.org/officeDocument/2006/relationships/hyperlink" Target="https://youtu.be/dnxomQIvNNc?si=sJsY2C-5PTOBwjaN" TargetMode="External"/><Relationship Id="rId410" Type="http://schemas.openxmlformats.org/officeDocument/2006/relationships/hyperlink" Target="https://elend-music.bandcamp.com/album/the-umbersun" TargetMode="External"/><Relationship Id="rId452" Type="http://schemas.openxmlformats.org/officeDocument/2006/relationships/hyperlink" Target="https://youtu.be/-__VtHhC6Tk?si=DUJaB4JiL6vzgiPh" TargetMode="External"/><Relationship Id="rId494" Type="http://schemas.openxmlformats.org/officeDocument/2006/relationships/hyperlink" Target="https://youtu.be/Nr7IN7pVr8s" TargetMode="External"/><Relationship Id="rId508" Type="http://schemas.openxmlformats.org/officeDocument/2006/relationships/hyperlink" Target="https://youtu.be/KxETHyeEqfA?si=DHZgGMZDyA8UoXbt" TargetMode="External"/><Relationship Id="rId105" Type="http://schemas.openxmlformats.org/officeDocument/2006/relationships/hyperlink" Target="https://youtu.be/2ujMElgqlJM" TargetMode="External"/><Relationship Id="rId147" Type="http://schemas.openxmlformats.org/officeDocument/2006/relationships/hyperlink" Target="https://comatosemusic.bandcamp.com/album/post-mortal-coital-fixation" TargetMode="External"/><Relationship Id="rId312" Type="http://schemas.openxmlformats.org/officeDocument/2006/relationships/hyperlink" Target="https://www.youtube.com/watch?v=DDkOGJhTyV8&amp;t=292s" TargetMode="External"/><Relationship Id="rId354" Type="http://schemas.openxmlformats.org/officeDocument/2006/relationships/hyperlink" Target="https://youtu.be/zgsXqonCxzI?si=8zqen0OjdElNH_e8" TargetMode="External"/><Relationship Id="rId51" Type="http://schemas.openxmlformats.org/officeDocument/2006/relationships/hyperlink" Target="https://www.youtube.com/watch?v=ONh8hlTfpb0" TargetMode="External"/><Relationship Id="rId93" Type="http://schemas.openxmlformats.org/officeDocument/2006/relationships/hyperlink" Target="https://youtu.be/nbpvYFpA8a0" TargetMode="External"/><Relationship Id="rId189" Type="http://schemas.openxmlformats.org/officeDocument/2006/relationships/hyperlink" Target="https://youtu.be/l7Hkg68TGZM" TargetMode="External"/><Relationship Id="rId396" Type="http://schemas.openxmlformats.org/officeDocument/2006/relationships/hyperlink" Target="https://youtu.be/vJ9A_7CyeBU?si=mkAjpHR1QfWqptYO" TargetMode="External"/><Relationship Id="rId561" Type="http://schemas.openxmlformats.org/officeDocument/2006/relationships/hyperlink" Target="https://youtu.be/VUdzlgMfUew?si=OLAg85U4ubWZjAh2" TargetMode="External"/><Relationship Id="rId617" Type="http://schemas.openxmlformats.org/officeDocument/2006/relationships/drawing" Target="../drawings/drawing1.xml"/><Relationship Id="rId214" Type="http://schemas.openxmlformats.org/officeDocument/2006/relationships/hyperlink" Target="https://youtu.be/bcjsnSh2yHg" TargetMode="External"/><Relationship Id="rId256" Type="http://schemas.openxmlformats.org/officeDocument/2006/relationships/hyperlink" Target="https://youtu.be/nRtT3HMjLOs" TargetMode="External"/><Relationship Id="rId298" Type="http://schemas.openxmlformats.org/officeDocument/2006/relationships/hyperlink" Target="https://tribulacionproductions.bandcamp.com/album/ophicvs-azrever-ne-alemamam-tape-cd" TargetMode="External"/><Relationship Id="rId421" Type="http://schemas.openxmlformats.org/officeDocument/2006/relationships/hyperlink" Target="https://youtu.be/G3DXD2X3ojU" TargetMode="External"/><Relationship Id="rId463" Type="http://schemas.openxmlformats.org/officeDocument/2006/relationships/hyperlink" Target="https://youtu.be/NpFFn2Cq9Oo?si=yMAXOvRaC4UF3zhn" TargetMode="External"/><Relationship Id="rId519" Type="http://schemas.openxmlformats.org/officeDocument/2006/relationships/hyperlink" Target="https://youtu.be/n6nDmEo4ztY" TargetMode="External"/><Relationship Id="rId116" Type="http://schemas.openxmlformats.org/officeDocument/2006/relationships/hyperlink" Target="https://youtu.be/t9vvRKgNbJU" TargetMode="External"/><Relationship Id="rId158" Type="http://schemas.openxmlformats.org/officeDocument/2006/relationships/hyperlink" Target="https://www.youtube.com/watch?v=So9YK1TGVdY&amp;t=263s" TargetMode="External"/><Relationship Id="rId323" Type="http://schemas.openxmlformats.org/officeDocument/2006/relationships/hyperlink" Target="https://youtu.be/Xs3lPhmO--A" TargetMode="External"/><Relationship Id="rId530" Type="http://schemas.openxmlformats.org/officeDocument/2006/relationships/hyperlink" Target="https://youtu.be/lf_qGwfStF4" TargetMode="External"/><Relationship Id="rId20" Type="http://schemas.openxmlformats.org/officeDocument/2006/relationships/hyperlink" Target="https://www.youtube.com/watch?v=o21c9VA4p-M&amp;t=656s" TargetMode="External"/><Relationship Id="rId62" Type="http://schemas.openxmlformats.org/officeDocument/2006/relationships/hyperlink" Target="https://youtu.be/eVz5YCiE4Ts" TargetMode="External"/><Relationship Id="rId365" Type="http://schemas.openxmlformats.org/officeDocument/2006/relationships/hyperlink" Target="https://tribulacionproductions.bandcamp.com/album/desalmatvs-khaos-aeternvm-preposterior-al-ultradimensional-digipak" TargetMode="External"/><Relationship Id="rId572" Type="http://schemas.openxmlformats.org/officeDocument/2006/relationships/hyperlink" Target="https://youtu.be/Zb_r8RlVCWc?si=mzAKSr5p9Krx2tgC" TargetMode="External"/><Relationship Id="rId225" Type="http://schemas.openxmlformats.org/officeDocument/2006/relationships/hyperlink" Target="https://youtu.be/F05usthIZUA" TargetMode="External"/><Relationship Id="rId267" Type="http://schemas.openxmlformats.org/officeDocument/2006/relationships/hyperlink" Target="https://www.youtube.com/watch?v=X2FaA5nqtBA&amp;t=790s" TargetMode="External"/><Relationship Id="rId432" Type="http://schemas.openxmlformats.org/officeDocument/2006/relationships/hyperlink" Target="https://youtu.be/lZT5TgNy1Bo?si=FSNEKeLRo0GfDAin" TargetMode="External"/><Relationship Id="rId474" Type="http://schemas.openxmlformats.org/officeDocument/2006/relationships/hyperlink" Target="https://youtu.be/0B24roSB1b0" TargetMode="External"/><Relationship Id="rId127" Type="http://schemas.openxmlformats.org/officeDocument/2006/relationships/hyperlink" Target="https://youtu.be/-t7GVniDA3o" TargetMode="External"/><Relationship Id="rId31" Type="http://schemas.openxmlformats.org/officeDocument/2006/relationships/hyperlink" Target="https://www.youtube.com/watch?v=bce72E7dB4A&amp;t=329s" TargetMode="External"/><Relationship Id="rId73" Type="http://schemas.openxmlformats.org/officeDocument/2006/relationships/hyperlink" Target="https://www.youtube.com/watch?v=nRHVNsgz21A" TargetMode="External"/><Relationship Id="rId169" Type="http://schemas.openxmlformats.org/officeDocument/2006/relationships/hyperlink" Target="https://youtu.be/kySGDegU9yw" TargetMode="External"/><Relationship Id="rId334" Type="http://schemas.openxmlformats.org/officeDocument/2006/relationships/hyperlink" Target="https://youtu.be/j7lGlgLh2LI" TargetMode="External"/><Relationship Id="rId376" Type="http://schemas.openxmlformats.org/officeDocument/2006/relationships/hyperlink" Target="https://tribulacionproductions.bandcamp.com/album/horna-haudankylmyyden-mailla-slipcase-digipak" TargetMode="External"/><Relationship Id="rId541" Type="http://schemas.openxmlformats.org/officeDocument/2006/relationships/hyperlink" Target="https://youtu.be/NgIurHvLavY" TargetMode="External"/><Relationship Id="rId583" Type="http://schemas.openxmlformats.org/officeDocument/2006/relationships/hyperlink" Target="https://youtu.be/h61LhwAI5lE" TargetMode="External"/><Relationship Id="rId4" Type="http://schemas.openxmlformats.org/officeDocument/2006/relationships/hyperlink" Target="https://tribulacionproductions.bandcamp.com/" TargetMode="External"/><Relationship Id="rId180" Type="http://schemas.openxmlformats.org/officeDocument/2006/relationships/hyperlink" Target="https://www.youtube.com/watch?v=yd6V1g8VmJw" TargetMode="External"/><Relationship Id="rId236" Type="http://schemas.openxmlformats.org/officeDocument/2006/relationships/hyperlink" Target="https://youtu.be/l4OV7fFu_TU" TargetMode="External"/><Relationship Id="rId278" Type="http://schemas.openxmlformats.org/officeDocument/2006/relationships/hyperlink" Target="https://youtu.be/F-S8XkrpUkY?si=mIVoWiqC0xY6MDog" TargetMode="External"/><Relationship Id="rId401" Type="http://schemas.openxmlformats.org/officeDocument/2006/relationships/hyperlink" Target="https://youtu.be/DdvZN_trj0w?si=p-k9TKAeLq2wOeMK" TargetMode="External"/><Relationship Id="rId443" Type="http://schemas.openxmlformats.org/officeDocument/2006/relationships/hyperlink" Target="https://tribulacionproductions.bandcamp.com/album/agon-a-cat-rtica-drama-sold-out" TargetMode="External"/><Relationship Id="rId303" Type="http://schemas.openxmlformats.org/officeDocument/2006/relationships/hyperlink" Target="https://youtu.be/DDKsv3imKFA?si=22HRxZ6fln--CARF" TargetMode="External"/><Relationship Id="rId485" Type="http://schemas.openxmlformats.org/officeDocument/2006/relationships/hyperlink" Target="https://youtu.be/3WeoFEb4818?si=NzMrXsT6E5WPFA74" TargetMode="External"/><Relationship Id="rId42" Type="http://schemas.openxmlformats.org/officeDocument/2006/relationships/hyperlink" Target="https://www.youtube.com/watch?v=bT5lX3rF29s&amp;t=216s" TargetMode="External"/><Relationship Id="rId84" Type="http://schemas.openxmlformats.org/officeDocument/2006/relationships/hyperlink" Target="https://youtu.be/BOplk3NToZU" TargetMode="External"/><Relationship Id="rId138" Type="http://schemas.openxmlformats.org/officeDocument/2006/relationships/hyperlink" Target="https://tribulacionproductions.bandcamp.com/album/austral-kult-speak-of-the-devil-digipak" TargetMode="External"/><Relationship Id="rId345" Type="http://schemas.openxmlformats.org/officeDocument/2006/relationships/hyperlink" Target="https://youtu.be/1h5DgvZQNTk?si=AmpkUoV0QysSossn" TargetMode="External"/><Relationship Id="rId387" Type="http://schemas.openxmlformats.org/officeDocument/2006/relationships/hyperlink" Target="https://youtu.be/fdS_Z3ou8YQ?si=6onTM1LiGnr_dRYQ" TargetMode="External"/><Relationship Id="rId510" Type="http://schemas.openxmlformats.org/officeDocument/2006/relationships/hyperlink" Target="https://youtu.be/sOCznAbLpq4?si=0hV5eXYQQixrTvuN" TargetMode="External"/><Relationship Id="rId552" Type="http://schemas.openxmlformats.org/officeDocument/2006/relationships/hyperlink" Target="https://youtu.be/SMJ7pxqk5d4?si=0e5W6IotqamwdQvx" TargetMode="External"/><Relationship Id="rId594" Type="http://schemas.openxmlformats.org/officeDocument/2006/relationships/hyperlink" Target="https://youtu.be/XEcwNul0t6I" TargetMode="External"/><Relationship Id="rId608" Type="http://schemas.openxmlformats.org/officeDocument/2006/relationships/hyperlink" Target="https://youtu.be/YYPYvjyPbGA?si=YXpwVW1hK2OrXooo" TargetMode="External"/><Relationship Id="rId191" Type="http://schemas.openxmlformats.org/officeDocument/2006/relationships/hyperlink" Target="https://youtu.be/3K_CDyDyLlk" TargetMode="External"/><Relationship Id="rId205" Type="http://schemas.openxmlformats.org/officeDocument/2006/relationships/hyperlink" Target="https://youtu.be/Xnk8ffWbouk" TargetMode="External"/><Relationship Id="rId247" Type="http://schemas.openxmlformats.org/officeDocument/2006/relationships/hyperlink" Target="https://youtu.be/rxhD70OlPqQ" TargetMode="External"/><Relationship Id="rId412" Type="http://schemas.openxmlformats.org/officeDocument/2006/relationships/hyperlink" Target="https://youtu.be/r4izjn0B7EM?si=oj7ut4kw4shVFlaW" TargetMode="External"/><Relationship Id="rId107" Type="http://schemas.openxmlformats.org/officeDocument/2006/relationships/hyperlink" Target="https://tribulacionproductions.bandcamp.com/album/internal-suffering-awakening-of-the-rebel-digipak" TargetMode="External"/><Relationship Id="rId289" Type="http://schemas.openxmlformats.org/officeDocument/2006/relationships/hyperlink" Target="https://youtu.be/2Z71-KsTNrI?si=IYiUrQxtTlB-lWgs" TargetMode="External"/><Relationship Id="rId454" Type="http://schemas.openxmlformats.org/officeDocument/2006/relationships/hyperlink" Target="https://youtu.be/hGVmrKrTg9w?si=NvCKg5nsjEId4c1Z" TargetMode="External"/><Relationship Id="rId496" Type="http://schemas.openxmlformats.org/officeDocument/2006/relationships/hyperlink" Target="https://youtu.be/d2xxFO03I3I?si=p_Z5UpQzddh1_UoJ" TargetMode="External"/><Relationship Id="rId11" Type="http://schemas.openxmlformats.org/officeDocument/2006/relationships/hyperlink" Target="https://tribulacionproductions.bandcamp.com/album/antiflesh-ashes-digipak" TargetMode="External"/><Relationship Id="rId53" Type="http://schemas.openxmlformats.org/officeDocument/2006/relationships/hyperlink" Target="https://comatosemusic.bandcamp.com/album/concatenation-of-severe-infections" TargetMode="External"/><Relationship Id="rId149" Type="http://schemas.openxmlformats.org/officeDocument/2006/relationships/hyperlink" Target="https://pestproductions.bandcamp.com/album/sinisterite" TargetMode="External"/><Relationship Id="rId314" Type="http://schemas.openxmlformats.org/officeDocument/2006/relationships/hyperlink" Target="https://youtu.be/9bcsLNl1xho?si=u3K790ToAL7t_xxM" TargetMode="External"/><Relationship Id="rId356" Type="http://schemas.openxmlformats.org/officeDocument/2006/relationships/hyperlink" Target="https://youtu.be/QOZu3gYuqow?si=uVE_lNQaoAqGY8Lp" TargetMode="External"/><Relationship Id="rId398" Type="http://schemas.openxmlformats.org/officeDocument/2006/relationships/hyperlink" Target="https://youtu.be/RwlTV95CImg" TargetMode="External"/><Relationship Id="rId521" Type="http://schemas.openxmlformats.org/officeDocument/2006/relationships/hyperlink" Target="https://www.youtube.com/watch?v=-gn0TtVZTEw&amp;list=PLArAJlC1y55_zAaE9ai7iL6ftIIxD_opy&amp;index=2" TargetMode="External"/><Relationship Id="rId563" Type="http://schemas.openxmlformats.org/officeDocument/2006/relationships/hyperlink" Target="https://youtu.be/9VEDYMyRXWE?si=YXy8ebtykE0QtjZt" TargetMode="External"/><Relationship Id="rId619" Type="http://schemas.openxmlformats.org/officeDocument/2006/relationships/comments" Target="../comments1.xml"/><Relationship Id="rId95" Type="http://schemas.openxmlformats.org/officeDocument/2006/relationships/hyperlink" Target="https://www.youtube.com/watch?v=DHYZ2YglMTg" TargetMode="External"/><Relationship Id="rId160" Type="http://schemas.openxmlformats.org/officeDocument/2006/relationships/hyperlink" Target="https://youtu.be/xn9dCJ9tEX0" TargetMode="External"/><Relationship Id="rId216" Type="http://schemas.openxmlformats.org/officeDocument/2006/relationships/hyperlink" Target="https://youtu.be/nsLBzbmA9ws" TargetMode="External"/><Relationship Id="rId423" Type="http://schemas.openxmlformats.org/officeDocument/2006/relationships/hyperlink" Target="https://youtu.be/jzK4iTf6QvA?si=Yp5qn1RorClFuSGD" TargetMode="External"/><Relationship Id="rId258" Type="http://schemas.openxmlformats.org/officeDocument/2006/relationships/hyperlink" Target="https://tribulacionproductions.bandcamp.com/album/darkside-ritual-relics-of-tyranny-digipak" TargetMode="External"/><Relationship Id="rId465" Type="http://schemas.openxmlformats.org/officeDocument/2006/relationships/hyperlink" Target="https://youtu.be/HTlIP3fmxyI?si=_L5DAYLwaS-w40Ml" TargetMode="External"/><Relationship Id="rId22" Type="http://schemas.openxmlformats.org/officeDocument/2006/relationships/hyperlink" Target="https://tribulacionproductions.bandcamp.com/album/funeral-dusk-o-rubor-sanguinis-cd-last-copies" TargetMode="External"/><Relationship Id="rId64" Type="http://schemas.openxmlformats.org/officeDocument/2006/relationships/hyperlink" Target="https://www.youtube.com/watch?v=UGbYIM_Olww" TargetMode="External"/><Relationship Id="rId118" Type="http://schemas.openxmlformats.org/officeDocument/2006/relationships/hyperlink" Target="https://tribulacionproductions.bandcamp.com/album/noctis-invocat-luxuria-in-caellum-digipak" TargetMode="External"/><Relationship Id="rId325" Type="http://schemas.openxmlformats.org/officeDocument/2006/relationships/hyperlink" Target="https://youtu.be/TYTwiTOLQ3I?si=96JsQ6huGqK2tTPI" TargetMode="External"/><Relationship Id="rId367" Type="http://schemas.openxmlformats.org/officeDocument/2006/relationships/hyperlink" Target="https://youtu.be/cRyeGt8zPMw?si=1sZ_Up-jJ9KKjfiN" TargetMode="External"/><Relationship Id="rId532" Type="http://schemas.openxmlformats.org/officeDocument/2006/relationships/hyperlink" Target="https://www.youtube.com/watch?v=LBsBhGsOVdI" TargetMode="External"/><Relationship Id="rId574" Type="http://schemas.openxmlformats.org/officeDocument/2006/relationships/hyperlink" Target="https://youtu.be/OLqzaCfovmg?si=CyzNGijP-LDpQjV-" TargetMode="External"/><Relationship Id="rId171" Type="http://schemas.openxmlformats.org/officeDocument/2006/relationships/hyperlink" Target="https://youtu.be/eyL4oUkZUqk" TargetMode="External"/><Relationship Id="rId227" Type="http://schemas.openxmlformats.org/officeDocument/2006/relationships/hyperlink" Target="https://youtu.be/ksBzaTPNX5Y" TargetMode="External"/><Relationship Id="rId269" Type="http://schemas.openxmlformats.org/officeDocument/2006/relationships/hyperlink" Target="https://youtu.be/YOc-i-W1IXc" TargetMode="External"/><Relationship Id="rId434" Type="http://schemas.openxmlformats.org/officeDocument/2006/relationships/hyperlink" Target="https://youtu.be/HqzYFoC_Q2k?si=j6YBCcV94NnU2osZ" TargetMode="External"/><Relationship Id="rId476" Type="http://schemas.openxmlformats.org/officeDocument/2006/relationships/hyperlink" Target="https://youtu.be/V6mPKAmktTU" TargetMode="External"/><Relationship Id="rId33" Type="http://schemas.openxmlformats.org/officeDocument/2006/relationships/hyperlink" Target="https://www.youtube.com/watch?v=FM2KqKrv2aY&amp;t=331s" TargetMode="External"/><Relationship Id="rId129" Type="http://schemas.openxmlformats.org/officeDocument/2006/relationships/hyperlink" Target="https://www.youtube.com/watch?v=oFLlvyz-0-o&amp;t=1554s" TargetMode="External"/><Relationship Id="rId280" Type="http://schemas.openxmlformats.org/officeDocument/2006/relationships/hyperlink" Target="https://youtu.be/2lZRtJCDKLI?si=Sn3YIstg2FNnyxLf" TargetMode="External"/><Relationship Id="rId336" Type="http://schemas.openxmlformats.org/officeDocument/2006/relationships/hyperlink" Target="https://youtu.be/c5P_vjDB6KY?si=LOPky6dhmHxBXv7G" TargetMode="External"/><Relationship Id="rId501" Type="http://schemas.openxmlformats.org/officeDocument/2006/relationships/hyperlink" Target="https://youtu.be/tCHt_kWRZZY?si=GLzvCfuYI0ivVT8W" TargetMode="External"/><Relationship Id="rId543" Type="http://schemas.openxmlformats.org/officeDocument/2006/relationships/hyperlink" Target="https://youtu.be/Q9trnMQsMFM?si=iu7R7B1vrj7O82ld" TargetMode="External"/><Relationship Id="rId75" Type="http://schemas.openxmlformats.org/officeDocument/2006/relationships/hyperlink" Target="https://youtu.be/V9F0IUdMTZw" TargetMode="External"/><Relationship Id="rId140" Type="http://schemas.openxmlformats.org/officeDocument/2006/relationships/hyperlink" Target="https://youtu.be/Z0x4krBxXhw" TargetMode="External"/><Relationship Id="rId182" Type="http://schemas.openxmlformats.org/officeDocument/2006/relationships/hyperlink" Target="https://youtu.be/acqW6O9Bczk" TargetMode="External"/><Relationship Id="rId378" Type="http://schemas.openxmlformats.org/officeDocument/2006/relationships/hyperlink" Target="https://www.youtube.com/watch?v=BZpsH3A5hgo&amp;t=587s" TargetMode="External"/><Relationship Id="rId403" Type="http://schemas.openxmlformats.org/officeDocument/2006/relationships/hyperlink" Target="https://youtu.be/Lv_6b2TgF_E?si=brTpudu4UQgCsCSH" TargetMode="External"/><Relationship Id="rId585" Type="http://schemas.openxmlformats.org/officeDocument/2006/relationships/hyperlink" Target="https://youtu.be/u_UpSkE--_g" TargetMode="External"/><Relationship Id="rId6" Type="http://schemas.openxmlformats.org/officeDocument/2006/relationships/hyperlink" Target="https://www.youtube.com/watch?v=_kGLjsZ7oxU" TargetMode="External"/><Relationship Id="rId238" Type="http://schemas.openxmlformats.org/officeDocument/2006/relationships/hyperlink" Target="https://youtu.be/owLpY8vRiYs" TargetMode="External"/><Relationship Id="rId445" Type="http://schemas.openxmlformats.org/officeDocument/2006/relationships/hyperlink" Target="https://youtu.be/QiMxMjOyrhs?si=vrJsHJ1Q4UdfZiRK" TargetMode="External"/><Relationship Id="rId487" Type="http://schemas.openxmlformats.org/officeDocument/2006/relationships/hyperlink" Target="https://youtu.be/cntCCM9dGmY?si=BKZiJKwkhfOXbhBG" TargetMode="External"/><Relationship Id="rId610" Type="http://schemas.openxmlformats.org/officeDocument/2006/relationships/hyperlink" Target="https://youtu.be/2V93LweeOaA" TargetMode="External"/><Relationship Id="rId291" Type="http://schemas.openxmlformats.org/officeDocument/2006/relationships/hyperlink" Target="https://youtu.be/BAc3BY6dp4Y?si=ftwu9bNWwGqtq3Lg" TargetMode="External"/><Relationship Id="rId305" Type="http://schemas.openxmlformats.org/officeDocument/2006/relationships/hyperlink" Target="https://youtu.be/mj4cGmvEBOA?si=_22x_Mz2q-hF8j9a" TargetMode="External"/><Relationship Id="rId347" Type="http://schemas.openxmlformats.org/officeDocument/2006/relationships/hyperlink" Target="https://astralnightmare.bandcamp.com/album/witchcraft" TargetMode="External"/><Relationship Id="rId512" Type="http://schemas.openxmlformats.org/officeDocument/2006/relationships/hyperlink" Target="https://youtu.be/gx3sPe7HJ6M?si=PIfgmhtxJcMp5EMt" TargetMode="External"/><Relationship Id="rId44" Type="http://schemas.openxmlformats.org/officeDocument/2006/relationships/hyperlink" Target="https://youtu.be/ALrMG7mkOTE" TargetMode="External"/><Relationship Id="rId86" Type="http://schemas.openxmlformats.org/officeDocument/2006/relationships/hyperlink" Target="https://tribulacionproductions.bandcamp.com/album/mierciesla-black-metal-tornado-cd" TargetMode="External"/><Relationship Id="rId151" Type="http://schemas.openxmlformats.org/officeDocument/2006/relationships/hyperlink" Target="https://youtu.be/KvGa8y8P0jU" TargetMode="External"/><Relationship Id="rId389" Type="http://schemas.openxmlformats.org/officeDocument/2006/relationships/hyperlink" Target="https://youtu.be/EkUl9XMN5DI?si=pHYIc01R4T1z4Z5O" TargetMode="External"/><Relationship Id="rId554" Type="http://schemas.openxmlformats.org/officeDocument/2006/relationships/hyperlink" Target="https://youtu.be/OwVQfpsXc_I?si=UkQWBR2jCT-FVStS" TargetMode="External"/><Relationship Id="rId596" Type="http://schemas.openxmlformats.org/officeDocument/2006/relationships/hyperlink" Target="https://youtu.be/dnxomQIvNNc?si=sJsY2C-5PTOBwjaN" TargetMode="External"/><Relationship Id="rId193" Type="http://schemas.openxmlformats.org/officeDocument/2006/relationships/hyperlink" Target="https://youtu.be/eeqHDhMV9zQ" TargetMode="External"/><Relationship Id="rId207" Type="http://schemas.openxmlformats.org/officeDocument/2006/relationships/hyperlink" Target="https://tribulacionproductions.bandcamp.com/album/throneum-old-deaths-lair-cd" TargetMode="External"/><Relationship Id="rId249" Type="http://schemas.openxmlformats.org/officeDocument/2006/relationships/hyperlink" Target="https://youtu.be/_0tDnxTjAIE" TargetMode="External"/><Relationship Id="rId414" Type="http://schemas.openxmlformats.org/officeDocument/2006/relationships/hyperlink" Target="https://youtu.be/JnD07zd9zqo?si=O15T8M9myMxN7Lxf" TargetMode="External"/><Relationship Id="rId456" Type="http://schemas.openxmlformats.org/officeDocument/2006/relationships/hyperlink" Target="https://youtu.be/T4FEO67ljBE" TargetMode="External"/><Relationship Id="rId498" Type="http://schemas.openxmlformats.org/officeDocument/2006/relationships/hyperlink" Target="https://youtu.be/oK1nI5FGIIE?si=XYNzlP6zDu1VJM9u" TargetMode="External"/><Relationship Id="rId13" Type="http://schemas.openxmlformats.org/officeDocument/2006/relationships/hyperlink" Target="https://www.youtube.com/watch?v=-F2fZQCL6ho" TargetMode="External"/><Relationship Id="rId109" Type="http://schemas.openxmlformats.org/officeDocument/2006/relationships/hyperlink" Target="https://youtu.be/rdqvKGv2zI0" TargetMode="External"/><Relationship Id="rId260" Type="http://schemas.openxmlformats.org/officeDocument/2006/relationships/hyperlink" Target="https://tribulacionproductions.bandcamp.com/album/lugubrious-cult-suicidal-self-harm-cd-out-now" TargetMode="External"/><Relationship Id="rId316" Type="http://schemas.openxmlformats.org/officeDocument/2006/relationships/hyperlink" Target="https://youtu.be/OqlIuM83O4U?si=LETViOCN_XcB4GBe" TargetMode="External"/><Relationship Id="rId523" Type="http://schemas.openxmlformats.org/officeDocument/2006/relationships/hyperlink" Target="https://youtu.be/1dV9f7lMR08?si=gDon3pzByccReOBK" TargetMode="External"/><Relationship Id="rId55" Type="http://schemas.openxmlformats.org/officeDocument/2006/relationships/hyperlink" Target="https://www.youtube.com/watch?v=_KgbXMpIa0M&amp;t=1825s" TargetMode="External"/><Relationship Id="rId97" Type="http://schemas.openxmlformats.org/officeDocument/2006/relationships/hyperlink" Target="https://www.youtube.com/watch?v=rTVVjVhsW1k&amp;t=23s" TargetMode="External"/><Relationship Id="rId120" Type="http://schemas.openxmlformats.org/officeDocument/2006/relationships/hyperlink" Target="https://youtu.be/bKyK2r8TT4Q" TargetMode="External"/><Relationship Id="rId358" Type="http://schemas.openxmlformats.org/officeDocument/2006/relationships/hyperlink" Target="https://www.youtube.com/watch?v=qTtDm-x9694" TargetMode="External"/><Relationship Id="rId565" Type="http://schemas.openxmlformats.org/officeDocument/2006/relationships/hyperlink" Target="https://youtu.be/WUVWlKiJjUo?si=8EIkFPWAbZAXQsEx" TargetMode="External"/><Relationship Id="rId162" Type="http://schemas.openxmlformats.org/officeDocument/2006/relationships/hyperlink" Target="https://youtu.be/xn9dCJ9tEX0" TargetMode="External"/><Relationship Id="rId218" Type="http://schemas.openxmlformats.org/officeDocument/2006/relationships/hyperlink" Target="https://youtu.be/QFJ_7UVWGqQ" TargetMode="External"/><Relationship Id="rId425" Type="http://schemas.openxmlformats.org/officeDocument/2006/relationships/hyperlink" Target="https://youtu.be/znaXiJvYVdI" TargetMode="External"/><Relationship Id="rId467" Type="http://schemas.openxmlformats.org/officeDocument/2006/relationships/hyperlink" Target="https://youtu.be/p3LpWCfFPk8?si=Ia_eP0QASH3aclI1" TargetMode="External"/><Relationship Id="rId271" Type="http://schemas.openxmlformats.org/officeDocument/2006/relationships/hyperlink" Target="https://youtu.be/WZqaxv1sEOQ?si=wPaKUVEIEHQNPdlL" TargetMode="External"/><Relationship Id="rId24" Type="http://schemas.openxmlformats.org/officeDocument/2006/relationships/hyperlink" Target="https://tribulacionproductions.bandcamp.com/album/anarkhon-welcome-to-the-gore-show-cd" TargetMode="External"/><Relationship Id="rId66" Type="http://schemas.openxmlformats.org/officeDocument/2006/relationships/hyperlink" Target="https://www.youtube.com/watch?v=9CtkfsjCi14" TargetMode="External"/><Relationship Id="rId131" Type="http://schemas.openxmlformats.org/officeDocument/2006/relationships/hyperlink" Target="https://www.youtube.com/watch?v=nZDNg7aYIRI" TargetMode="External"/><Relationship Id="rId327" Type="http://schemas.openxmlformats.org/officeDocument/2006/relationships/hyperlink" Target="https://youtu.be/l0vyI0H_V8Y" TargetMode="External"/><Relationship Id="rId369" Type="http://schemas.openxmlformats.org/officeDocument/2006/relationships/hyperlink" Target="https://youtu.be/bhf-su-0BwM?si=LdNklmi5v_BdNW8H" TargetMode="External"/><Relationship Id="rId534" Type="http://schemas.openxmlformats.org/officeDocument/2006/relationships/hyperlink" Target="https://youtu.be/3TdPHOi0rC8" TargetMode="External"/><Relationship Id="rId576" Type="http://schemas.openxmlformats.org/officeDocument/2006/relationships/hyperlink" Target="https://youtu.be/HfYqrl_5Rpc?si=mrS-HRXZ1t5WiwRk" TargetMode="External"/><Relationship Id="rId173" Type="http://schemas.openxmlformats.org/officeDocument/2006/relationships/hyperlink" Target="https://youtu.be/aA16ySzfy1I" TargetMode="External"/><Relationship Id="rId229" Type="http://schemas.openxmlformats.org/officeDocument/2006/relationships/hyperlink" Target="https://youtu.be/LWWPARtWARQ" TargetMode="External"/><Relationship Id="rId380" Type="http://schemas.openxmlformats.org/officeDocument/2006/relationships/hyperlink" Target="https://youtu.be/gT8-hHJPHfE" TargetMode="External"/><Relationship Id="rId436" Type="http://schemas.openxmlformats.org/officeDocument/2006/relationships/hyperlink" Target="https://youtu.be/bXSYActqa-k?si=XCjc_p78PCmFnMah" TargetMode="External"/><Relationship Id="rId601" Type="http://schemas.openxmlformats.org/officeDocument/2006/relationships/hyperlink" Target="https://youtu.be/Axt8mIEUiNc?si=eIH_4Uue6DcQU9PH" TargetMode="External"/><Relationship Id="rId240" Type="http://schemas.openxmlformats.org/officeDocument/2006/relationships/hyperlink" Target="https://youtu.be/2Qe6ckq8jPs" TargetMode="External"/><Relationship Id="rId478" Type="http://schemas.openxmlformats.org/officeDocument/2006/relationships/hyperlink" Target="https://youtu.be/6owiXpjraOQ" TargetMode="External"/><Relationship Id="rId35" Type="http://schemas.openxmlformats.org/officeDocument/2006/relationships/hyperlink" Target="https://www.youtube.com/watch?v=I-AdQ5bII5Q" TargetMode="External"/><Relationship Id="rId77" Type="http://schemas.openxmlformats.org/officeDocument/2006/relationships/hyperlink" Target="https://tribulacionproductions.bandcamp.com/album/n-str-nd-col-obumbratus-spiritus-digipak" TargetMode="External"/><Relationship Id="rId100" Type="http://schemas.openxmlformats.org/officeDocument/2006/relationships/hyperlink" Target="https://tribulacionproductions.bandcamp.com/album/vritra-suppliciter-exoro-te-double-cd" TargetMode="External"/><Relationship Id="rId282" Type="http://schemas.openxmlformats.org/officeDocument/2006/relationships/hyperlink" Target="https://youtu.be/7bQ4DvlgAQY?si=J6sS_S_7gQZYzExk" TargetMode="External"/><Relationship Id="rId338" Type="http://schemas.openxmlformats.org/officeDocument/2006/relationships/hyperlink" Target="https://youtu.be/TazieHJ8k2o?si=nNWaJrl3I0jtWkSU" TargetMode="External"/><Relationship Id="rId503" Type="http://schemas.openxmlformats.org/officeDocument/2006/relationships/hyperlink" Target="https://youtu.be/y_LXpMQOb-E" TargetMode="External"/><Relationship Id="rId545" Type="http://schemas.openxmlformats.org/officeDocument/2006/relationships/hyperlink" Target="https://youtu.be/12epQaCI6qw" TargetMode="External"/><Relationship Id="rId587" Type="http://schemas.openxmlformats.org/officeDocument/2006/relationships/hyperlink" Target="https://youtu.be/RrPh_M6UrMw" TargetMode="External"/><Relationship Id="rId8" Type="http://schemas.openxmlformats.org/officeDocument/2006/relationships/hyperlink" Target="https://www.youtube.com/watch?v=gBgz7QfolcI&amp;t=1356s" TargetMode="External"/><Relationship Id="rId142" Type="http://schemas.openxmlformats.org/officeDocument/2006/relationships/hyperlink" Target="https://youtu.be/7shrR1RqD6M" TargetMode="External"/><Relationship Id="rId184" Type="http://schemas.openxmlformats.org/officeDocument/2006/relationships/hyperlink" Target="https://youtu.be/sCVEtrmOO18" TargetMode="External"/><Relationship Id="rId391" Type="http://schemas.openxmlformats.org/officeDocument/2006/relationships/hyperlink" Target="https://tribulacionproductions.bandcamp.com/album/goatblood-goatblood-cd" TargetMode="External"/><Relationship Id="rId405" Type="http://schemas.openxmlformats.org/officeDocument/2006/relationships/hyperlink" Target="https://www.youtube.com/watch?v=wbTIkRRpcOw" TargetMode="External"/><Relationship Id="rId447" Type="http://schemas.openxmlformats.org/officeDocument/2006/relationships/hyperlink" Target="https://www.youtube.com/watch?v=EWF3kwg0XgE" TargetMode="External"/><Relationship Id="rId612" Type="http://schemas.openxmlformats.org/officeDocument/2006/relationships/hyperlink" Target="https://youtu.be/AGEl9zM1hGI?si=1nG7a_6f3YY0FUh-" TargetMode="External"/><Relationship Id="rId251" Type="http://schemas.openxmlformats.org/officeDocument/2006/relationships/hyperlink" Target="https://youtu.be/S-raqo9zICk?si=BceDoA1ByWNW1Y0-" TargetMode="External"/><Relationship Id="rId489" Type="http://schemas.openxmlformats.org/officeDocument/2006/relationships/hyperlink" Target="https://youtu.be/UcdC4Pi-sRg?si=jPVcdSn8hG94Z8Jr" TargetMode="External"/><Relationship Id="rId46" Type="http://schemas.openxmlformats.org/officeDocument/2006/relationships/hyperlink" Target="https://www.youtube.com/watch?v=lZ-_HXKt3i8" TargetMode="External"/><Relationship Id="rId293" Type="http://schemas.openxmlformats.org/officeDocument/2006/relationships/hyperlink" Target="https://youtu.be/8rFRpEEFl18?si=ZB_4Of5DKFJMx0Fq" TargetMode="External"/><Relationship Id="rId307" Type="http://schemas.openxmlformats.org/officeDocument/2006/relationships/hyperlink" Target="https://youtu.be/czUXji2twco" TargetMode="External"/><Relationship Id="rId349" Type="http://schemas.openxmlformats.org/officeDocument/2006/relationships/hyperlink" Target="https://www.youtube.com/watch?v=X-CXGDl4HlE&amp;t=1726s" TargetMode="External"/><Relationship Id="rId514" Type="http://schemas.openxmlformats.org/officeDocument/2006/relationships/hyperlink" Target="https://youtu.be/EzvtfbqJeIY?si=Xq35rdv5JSrGvhpJ" TargetMode="External"/><Relationship Id="rId556" Type="http://schemas.openxmlformats.org/officeDocument/2006/relationships/hyperlink" Target="https://youtu.be/mZ3qh-k90kQ?si=bn39KHr3simn2RoD" TargetMode="External"/><Relationship Id="rId88" Type="http://schemas.openxmlformats.org/officeDocument/2006/relationships/hyperlink" Target="https://youtu.be/k6sH0XuinHQ" TargetMode="External"/><Relationship Id="rId111" Type="http://schemas.openxmlformats.org/officeDocument/2006/relationships/hyperlink" Target="https://youtu.be/WCdssBfVZRs" TargetMode="External"/><Relationship Id="rId153" Type="http://schemas.openxmlformats.org/officeDocument/2006/relationships/hyperlink" Target="https://youtu.be/toXKPjkBjfg" TargetMode="External"/><Relationship Id="rId195" Type="http://schemas.openxmlformats.org/officeDocument/2006/relationships/hyperlink" Target="https://youtu.be/iwvG_iLVgVU" TargetMode="External"/><Relationship Id="rId209" Type="http://schemas.openxmlformats.org/officeDocument/2006/relationships/hyperlink" Target="https://youtu.be/AQIJjpGDnRM" TargetMode="External"/><Relationship Id="rId360" Type="http://schemas.openxmlformats.org/officeDocument/2006/relationships/hyperlink" Target="https://youtu.be/axTZ2elnzpo?si=GFPcGJWR7bBBPIO_" TargetMode="External"/><Relationship Id="rId416" Type="http://schemas.openxmlformats.org/officeDocument/2006/relationships/hyperlink" Target="https://youtu.be/N7_tpoRPw-Y?si=86wnrHxjoNsyntEy" TargetMode="External"/><Relationship Id="rId598" Type="http://schemas.openxmlformats.org/officeDocument/2006/relationships/hyperlink" Target="https://youtu.be/rGo48DeALu0?si=J-qQzcuL_-5hzwpf" TargetMode="External"/><Relationship Id="rId220" Type="http://schemas.openxmlformats.org/officeDocument/2006/relationships/hyperlink" Target="https://youtu.be/4Yww7fxGGqk" TargetMode="External"/><Relationship Id="rId458" Type="http://schemas.openxmlformats.org/officeDocument/2006/relationships/hyperlink" Target="https://youtu.be/HL8vtqFi5oM" TargetMode="External"/><Relationship Id="rId15" Type="http://schemas.openxmlformats.org/officeDocument/2006/relationships/hyperlink" Target="https://www.youtube.com/watch?v=mvCFAfniz5E&amp;t=598s" TargetMode="External"/><Relationship Id="rId57" Type="http://schemas.openxmlformats.org/officeDocument/2006/relationships/hyperlink" Target="https://www.youtube.com/watch?v=c-jOHLdJE90&amp;t=379s" TargetMode="External"/><Relationship Id="rId262" Type="http://schemas.openxmlformats.org/officeDocument/2006/relationships/hyperlink" Target="https://youtu.be/ZOrA5AFgPS8" TargetMode="External"/><Relationship Id="rId318" Type="http://schemas.openxmlformats.org/officeDocument/2006/relationships/hyperlink" Target="https://youtu.be/tvUOxPGsoP0?si=RBPoBr5tpZCpQuQ1" TargetMode="External"/><Relationship Id="rId525" Type="http://schemas.openxmlformats.org/officeDocument/2006/relationships/hyperlink" Target="https://youtu.be/vkK6VI3LImA?si=uXffpvDmZKNIb2t-" TargetMode="External"/><Relationship Id="rId567" Type="http://schemas.openxmlformats.org/officeDocument/2006/relationships/hyperlink" Target="https://youtu.be/TL01Z4XjVdE?si=HS_jV3pqUxLh41oS" TargetMode="External"/><Relationship Id="rId99" Type="http://schemas.openxmlformats.org/officeDocument/2006/relationships/hyperlink" Target="https://www.youtube.com/watch?v=wS8sUoA1o9k" TargetMode="External"/><Relationship Id="rId122" Type="http://schemas.openxmlformats.org/officeDocument/2006/relationships/hyperlink" Target="https://youtu.be/rqI2NvVKCcI" TargetMode="External"/><Relationship Id="rId164" Type="http://schemas.openxmlformats.org/officeDocument/2006/relationships/hyperlink" Target="https://youtu.be/GnKTlBD2E9k" TargetMode="External"/><Relationship Id="rId371" Type="http://schemas.openxmlformats.org/officeDocument/2006/relationships/hyperlink" Target="https://youtu.be/C-81nzhlEQc?si=E-gQU1GsGtQVac-J" TargetMode="External"/><Relationship Id="rId427" Type="http://schemas.openxmlformats.org/officeDocument/2006/relationships/hyperlink" Target="https://youtu.be/B3DBV8UMyHU?si=bFiK8Djm5qBh4Wud" TargetMode="External"/><Relationship Id="rId469" Type="http://schemas.openxmlformats.org/officeDocument/2006/relationships/hyperlink" Target="https://youtu.be/ejzLvmLiXDk" TargetMode="External"/><Relationship Id="rId26" Type="http://schemas.openxmlformats.org/officeDocument/2006/relationships/hyperlink" Target="https://www.youtube.com/watch?v=wxFNSkRmWfo" TargetMode="External"/><Relationship Id="rId231" Type="http://schemas.openxmlformats.org/officeDocument/2006/relationships/hyperlink" Target="https://youtu.be/njcRo2rGfGk" TargetMode="External"/><Relationship Id="rId273" Type="http://schemas.openxmlformats.org/officeDocument/2006/relationships/hyperlink" Target="https://youtu.be/Ac8lWWRfAEY" TargetMode="External"/><Relationship Id="rId329" Type="http://schemas.openxmlformats.org/officeDocument/2006/relationships/hyperlink" Target="https://tribulacionproductions.bandcamp.com/album/s-taier-underworld-oath-slipcase-cd" TargetMode="External"/><Relationship Id="rId480" Type="http://schemas.openxmlformats.org/officeDocument/2006/relationships/hyperlink" Target="https://youtu.be/OypK-Thm0ZY?si=WZtcVMeS6JO7J0ec" TargetMode="External"/><Relationship Id="rId536" Type="http://schemas.openxmlformats.org/officeDocument/2006/relationships/hyperlink" Target="https://youtu.be/-R8j8U8dK9o?si=N6ZKFMy1K4thqwCf" TargetMode="External"/><Relationship Id="rId68" Type="http://schemas.openxmlformats.org/officeDocument/2006/relationships/hyperlink" Target="https://www.youtube.com/watch?v=TcWXJk0gDfc" TargetMode="External"/><Relationship Id="rId133" Type="http://schemas.openxmlformats.org/officeDocument/2006/relationships/hyperlink" Target="https://youtu.be/zLVHaF40v-0" TargetMode="External"/><Relationship Id="rId175" Type="http://schemas.openxmlformats.org/officeDocument/2006/relationships/hyperlink" Target="https://youtu.be/rdG7_Dg_1OE" TargetMode="External"/><Relationship Id="rId340" Type="http://schemas.openxmlformats.org/officeDocument/2006/relationships/hyperlink" Target="https://youtu.be/yUg4kDFoRuY?si=sUhW4w64c3ql4mr-" TargetMode="External"/><Relationship Id="rId578" Type="http://schemas.openxmlformats.org/officeDocument/2006/relationships/hyperlink" Target="https://www.youtube.com/watch?v=WimGnleGWvE" TargetMode="External"/><Relationship Id="rId200" Type="http://schemas.openxmlformats.org/officeDocument/2006/relationships/hyperlink" Target="https://www.youtube.com/watch?v=j39ERxJqRfc&amp;t=136s" TargetMode="External"/><Relationship Id="rId382" Type="http://schemas.openxmlformats.org/officeDocument/2006/relationships/hyperlink" Target="https://youtu.be/K2uOU_Jg4vA?si=uuLmm8i3e_9zD7Gs" TargetMode="External"/><Relationship Id="rId438" Type="http://schemas.openxmlformats.org/officeDocument/2006/relationships/hyperlink" Target="https://youtu.be/JdpzI-PqzP4?si=cYDKb0oN5FZ9ipGs" TargetMode="External"/><Relationship Id="rId603" Type="http://schemas.openxmlformats.org/officeDocument/2006/relationships/hyperlink" Target="https://youtu.be/fa_S2kkYB3M?si=H_7pW_Xu51mxwve6" TargetMode="External"/><Relationship Id="rId242" Type="http://schemas.openxmlformats.org/officeDocument/2006/relationships/hyperlink" Target="https://youtu.be/Tat-WZTn0v0" TargetMode="External"/><Relationship Id="rId284" Type="http://schemas.openxmlformats.org/officeDocument/2006/relationships/hyperlink" Target="https://youtu.be/MDgJe68DSso" TargetMode="External"/><Relationship Id="rId491" Type="http://schemas.openxmlformats.org/officeDocument/2006/relationships/hyperlink" Target="https://youtu.be/Od7_2Dpss5w?si=KbYrm9rEdvAMlgzD" TargetMode="External"/><Relationship Id="rId505" Type="http://schemas.openxmlformats.org/officeDocument/2006/relationships/hyperlink" Target="https://youtu.be/KjTe-0XTDiM?si=OtLDDXh71EAMJc-P" TargetMode="External"/><Relationship Id="rId37" Type="http://schemas.openxmlformats.org/officeDocument/2006/relationships/hyperlink" Target="https://www.youtube.com/watch?v=B3w42XUabeM" TargetMode="External"/><Relationship Id="rId79" Type="http://schemas.openxmlformats.org/officeDocument/2006/relationships/hyperlink" Target="https://tribulacionproductions.bandcamp.com/album/abigail-intercourse-lust-digipak" TargetMode="External"/><Relationship Id="rId102" Type="http://schemas.openxmlformats.org/officeDocument/2006/relationships/hyperlink" Target="https://tribulacionproductions.bandcamp.com/album/xerpenth-profanos-contemplatvs-nigredvm-revelationem-split-cd" TargetMode="External"/><Relationship Id="rId144" Type="http://schemas.openxmlformats.org/officeDocument/2006/relationships/hyperlink" Target="https://youtu.be/dQI6P_cBPNs" TargetMode="External"/><Relationship Id="rId547" Type="http://schemas.openxmlformats.org/officeDocument/2006/relationships/hyperlink" Target="https://youtu.be/Fqfhi5oJOXg?si=lV5Z2nyJR3AY1Aha" TargetMode="External"/><Relationship Id="rId589" Type="http://schemas.openxmlformats.org/officeDocument/2006/relationships/hyperlink" Target="https://www.youtube.com/watch?v=mJupNytzwxk" TargetMode="External"/><Relationship Id="rId90" Type="http://schemas.openxmlformats.org/officeDocument/2006/relationships/hyperlink" Target="https://tribulacionproductions.bandcamp.com/album/nocturnal-feelings-thy-endless-wrath-ruptura-de-los-sellos-del-infierno-digipak" TargetMode="External"/><Relationship Id="rId186" Type="http://schemas.openxmlformats.org/officeDocument/2006/relationships/hyperlink" Target="https://youtu.be/2kD-oyLqLn4" TargetMode="External"/><Relationship Id="rId351" Type="http://schemas.openxmlformats.org/officeDocument/2006/relationships/hyperlink" Target="https://youtu.be/ZVWI6n8U-FU?si=qCTm-3eCxgAh6vw8" TargetMode="External"/><Relationship Id="rId393" Type="http://schemas.openxmlformats.org/officeDocument/2006/relationships/hyperlink" Target="https://youtu.be/XFpfYjrUUr4?si=h-YXq-Q80DDHkXir" TargetMode="External"/><Relationship Id="rId407" Type="http://schemas.openxmlformats.org/officeDocument/2006/relationships/hyperlink" Target="https://youtu.be/tnGjint33gk" TargetMode="External"/><Relationship Id="rId449" Type="http://schemas.openxmlformats.org/officeDocument/2006/relationships/hyperlink" Target="https://youtu.be/RbT6WSYpzHY?si=sUS0VEjY9b9Go500" TargetMode="External"/><Relationship Id="rId614" Type="http://schemas.openxmlformats.org/officeDocument/2006/relationships/hyperlink" Target="https://youtu.be/n9nNETXpnxA" TargetMode="External"/><Relationship Id="rId211" Type="http://schemas.openxmlformats.org/officeDocument/2006/relationships/hyperlink" Target="https://youtu.be/n56OfJdtCF4" TargetMode="External"/><Relationship Id="rId253" Type="http://schemas.openxmlformats.org/officeDocument/2006/relationships/hyperlink" Target="https://www.youtube.com/watch?v=CWUE_LgMb3U&amp;t=441s" TargetMode="External"/><Relationship Id="rId295" Type="http://schemas.openxmlformats.org/officeDocument/2006/relationships/hyperlink" Target="https://youtu.be/v8MKNYkKA8g?si=tFuADADDbrWPJUtO" TargetMode="External"/><Relationship Id="rId309" Type="http://schemas.openxmlformats.org/officeDocument/2006/relationships/hyperlink" Target="https://www.youtube.com/watch?v=autCTVaMeAo&amp;t=866s" TargetMode="External"/><Relationship Id="rId460" Type="http://schemas.openxmlformats.org/officeDocument/2006/relationships/hyperlink" Target="https://youtu.be/M8OI1s1wAmc" TargetMode="External"/><Relationship Id="rId516" Type="http://schemas.openxmlformats.org/officeDocument/2006/relationships/hyperlink" Target="https://youtu.be/ubU_uxT5X4I?si=aPmxLnIzYrfOZBna" TargetMode="External"/><Relationship Id="rId48" Type="http://schemas.openxmlformats.org/officeDocument/2006/relationships/hyperlink" Target="https://www.youtube.com/watch?v=RCn6fLSyFX0" TargetMode="External"/><Relationship Id="rId113" Type="http://schemas.openxmlformats.org/officeDocument/2006/relationships/hyperlink" Target="https://youtu.be/N1i_AZslsU8" TargetMode="External"/><Relationship Id="rId320" Type="http://schemas.openxmlformats.org/officeDocument/2006/relationships/hyperlink" Target="https://nastrond-no.bandcamp.com/album/muspellz-synir" TargetMode="External"/><Relationship Id="rId558" Type="http://schemas.openxmlformats.org/officeDocument/2006/relationships/hyperlink" Target="https://youtu.be/rwoP_xXP2JU?si=rFTcvtcxzJ3w5GvS" TargetMode="External"/><Relationship Id="rId155" Type="http://schemas.openxmlformats.org/officeDocument/2006/relationships/hyperlink" Target="https://youtu.be/VfwVGodeqSc?si=C8Jnxq5_ybVQbdHG" TargetMode="External"/><Relationship Id="rId197" Type="http://schemas.openxmlformats.org/officeDocument/2006/relationships/hyperlink" Target="https://youtu.be/sxmCzkbrbBY" TargetMode="External"/><Relationship Id="rId362" Type="http://schemas.openxmlformats.org/officeDocument/2006/relationships/hyperlink" Target="https://youtu.be/08Fs37I5DC8?si=B5Nx-ymsrt8cJJqn" TargetMode="External"/><Relationship Id="rId418" Type="http://schemas.openxmlformats.org/officeDocument/2006/relationships/hyperlink" Target="https://youtu.be/Gt8uccIF7Z0?si=s3bEs2Nmc0E1Tgw8" TargetMode="External"/><Relationship Id="rId222" Type="http://schemas.openxmlformats.org/officeDocument/2006/relationships/hyperlink" Target="https://www.youtube.com/watch?v=KT_yvnVqxAI&amp;t=403s" TargetMode="External"/><Relationship Id="rId264" Type="http://schemas.openxmlformats.org/officeDocument/2006/relationships/hyperlink" Target="https://youtu.be/9abgofntFfw" TargetMode="External"/><Relationship Id="rId471" Type="http://schemas.openxmlformats.org/officeDocument/2006/relationships/hyperlink" Target="https://youtu.be/_2Fn0ukN8hI?si=NcxmLL5mFwqPVwy-" TargetMode="External"/><Relationship Id="rId17" Type="http://schemas.openxmlformats.org/officeDocument/2006/relationships/hyperlink" Target="https://tribulacionproductions.bandcamp.com/album/death-kult-under-the-sign-of-death-cd" TargetMode="External"/><Relationship Id="rId59" Type="http://schemas.openxmlformats.org/officeDocument/2006/relationships/hyperlink" Target="https://www.youtube.com/watch?v=kbbJp71F5A4" TargetMode="External"/><Relationship Id="rId124" Type="http://schemas.openxmlformats.org/officeDocument/2006/relationships/hyperlink" Target="https://youtu.be/BiKvT9OAmHs" TargetMode="External"/><Relationship Id="rId527" Type="http://schemas.openxmlformats.org/officeDocument/2006/relationships/hyperlink" Target="https://youtu.be/DaEd8ZQmeCU?si=Jjilu1XVvlPevQFo" TargetMode="External"/><Relationship Id="rId569" Type="http://schemas.openxmlformats.org/officeDocument/2006/relationships/hyperlink" Target="https://youtu.be/RuO7EPgEtBM" TargetMode="External"/><Relationship Id="rId70" Type="http://schemas.openxmlformats.org/officeDocument/2006/relationships/hyperlink" Target="https://tribulacionproductions.bandcamp.com/album/putrid-torso-grave-desecrating-ritual-cd" TargetMode="External"/><Relationship Id="rId166" Type="http://schemas.openxmlformats.org/officeDocument/2006/relationships/hyperlink" Target="https://youtu.be/OwDB-C9quIU" TargetMode="External"/><Relationship Id="rId331" Type="http://schemas.openxmlformats.org/officeDocument/2006/relationships/hyperlink" Target="https://youtu.be/a2c0hQknurI?si=poDN7EX4F0swYhH4" TargetMode="External"/><Relationship Id="rId373" Type="http://schemas.openxmlformats.org/officeDocument/2006/relationships/hyperlink" Target="https://youtu.be/FWM3gH7-NC8?si=6lsGKiPsjtRO5d0e" TargetMode="External"/><Relationship Id="rId429" Type="http://schemas.openxmlformats.org/officeDocument/2006/relationships/hyperlink" Target="https://youtu.be/MjnbFmF25AE?si=yKXa4AsHujOEMIKu" TargetMode="External"/><Relationship Id="rId580" Type="http://schemas.openxmlformats.org/officeDocument/2006/relationships/hyperlink" Target="https://youtu.be/iIRZz0KbVsI"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7qKl5C2jxn0" TargetMode="External"/><Relationship Id="rId440" Type="http://schemas.openxmlformats.org/officeDocument/2006/relationships/hyperlink" Target="https://www.youtube.com/watch?v=7MciYPBbOeM&amp;list=OLAK5uy_mz2ZPI7tgKgdshQQag8evM6B0prhwoXMU&amp;index=2" TargetMode="External"/><Relationship Id="rId28" Type="http://schemas.openxmlformats.org/officeDocument/2006/relationships/hyperlink" Target="https://corpsegristle.bandcamp.com/album/crypt-of-ice" TargetMode="External"/><Relationship Id="rId275" Type="http://schemas.openxmlformats.org/officeDocument/2006/relationships/hyperlink" Target="https://nunslaughter.bandcamp.com/album/the-devils-congeries-volume-4?from=embed" TargetMode="External"/><Relationship Id="rId300" Type="http://schemas.openxmlformats.org/officeDocument/2006/relationships/hyperlink" Target="https://youtu.be/yxOCTTcgSuw?si=zbUvsEnchYXqE0jd" TargetMode="External"/><Relationship Id="rId482" Type="http://schemas.openxmlformats.org/officeDocument/2006/relationships/hyperlink" Target="https://youtu.be/4uRBHtyBkjw?si=TxmfQ0e5fOVqM8Zj" TargetMode="External"/><Relationship Id="rId538" Type="http://schemas.openxmlformats.org/officeDocument/2006/relationships/hyperlink" Target="https://youtu.be/jH2X8VSGNGw?si=4jx6BiSNOaK4JyUa" TargetMode="External"/><Relationship Id="rId81" Type="http://schemas.openxmlformats.org/officeDocument/2006/relationships/hyperlink" Target="https://www.youtube.com/watch?v=ECPlpu-sMpM&amp;t=304s" TargetMode="External"/><Relationship Id="rId135" Type="http://schemas.openxmlformats.org/officeDocument/2006/relationships/hyperlink" Target="https://youtu.be/tjXu_G9JQdg" TargetMode="External"/><Relationship Id="rId177" Type="http://schemas.openxmlformats.org/officeDocument/2006/relationships/hyperlink" Target="https://www.youtube.com/watch?v=3sYfjbcomF4&amp;t=108s" TargetMode="External"/><Relationship Id="rId342" Type="http://schemas.openxmlformats.org/officeDocument/2006/relationships/hyperlink" Target="https://youtu.be/0E2UfY74gOw" TargetMode="External"/><Relationship Id="rId384" Type="http://schemas.openxmlformats.org/officeDocument/2006/relationships/hyperlink" Target="https://youtu.be/o5s6_HLBlHY?si=JbjJBRJ5cDgSbfM8" TargetMode="External"/><Relationship Id="rId591" Type="http://schemas.openxmlformats.org/officeDocument/2006/relationships/hyperlink" Target="https://www.youtube.com/watch?v=W-5dTBHAnZk&amp;list=PLArAJlC1y55-_HXlr0zJqx2zCs_8p0nol" TargetMode="External"/><Relationship Id="rId605" Type="http://schemas.openxmlformats.org/officeDocument/2006/relationships/hyperlink" Target="https://youtu.be/CahoIJ7OjXs?si=h4Sk8nU10GZrfgOh" TargetMode="External"/><Relationship Id="rId202" Type="http://schemas.openxmlformats.org/officeDocument/2006/relationships/hyperlink" Target="https://youtu.be/Pnyl6KWcleY" TargetMode="External"/><Relationship Id="rId244" Type="http://schemas.openxmlformats.org/officeDocument/2006/relationships/hyperlink" Target="https://youtu.be/jKwdABOapyI" TargetMode="External"/><Relationship Id="rId39" Type="http://schemas.openxmlformats.org/officeDocument/2006/relationships/hyperlink" Target="https://www.youtube.com/watch?v=gLpM11jfqV8" TargetMode="External"/><Relationship Id="rId286" Type="http://schemas.openxmlformats.org/officeDocument/2006/relationships/hyperlink" Target="https://www.youtube.com/watch?v=XB92-teB0n0&amp;t=1037s" TargetMode="External"/><Relationship Id="rId451" Type="http://schemas.openxmlformats.org/officeDocument/2006/relationships/hyperlink" Target="https://youtu.be/FgwzbEYAVfI" TargetMode="External"/><Relationship Id="rId493" Type="http://schemas.openxmlformats.org/officeDocument/2006/relationships/hyperlink" Target="https://youtu.be/VlxQF_NaVR4" TargetMode="External"/><Relationship Id="rId507" Type="http://schemas.openxmlformats.org/officeDocument/2006/relationships/hyperlink" Target="https://youtu.be/JFAlY4c0e6M?si=DllnFgXOW__BqVDO" TargetMode="External"/><Relationship Id="rId549" Type="http://schemas.openxmlformats.org/officeDocument/2006/relationships/hyperlink" Target="https://youtu.be/j61DTT9CIMs?si=cvpkWjAND8PsAYlK" TargetMode="External"/><Relationship Id="rId50" Type="http://schemas.openxmlformats.org/officeDocument/2006/relationships/hyperlink" Target="https://youtu.be/AmB4NqKsJTo?si=d2y7JDgD87tcs5jw" TargetMode="External"/><Relationship Id="rId104" Type="http://schemas.openxmlformats.org/officeDocument/2006/relationships/hyperlink" Target="https://tribulacionproductions.bandcamp.com/album/cauldron-regnum-phobos-la-mort-digipak" TargetMode="External"/><Relationship Id="rId146" Type="http://schemas.openxmlformats.org/officeDocument/2006/relationships/hyperlink" Target="https://youtu.be/uRUuwuiQ7YQ" TargetMode="External"/><Relationship Id="rId188" Type="http://schemas.openxmlformats.org/officeDocument/2006/relationships/hyperlink" Target="https://youtu.be/qHfhfE6uCyE" TargetMode="External"/><Relationship Id="rId311" Type="http://schemas.openxmlformats.org/officeDocument/2006/relationships/hyperlink" Target="https://youtu.be/w6QBjIPdh00?si=ayAdTSGx87npyT5N" TargetMode="External"/><Relationship Id="rId353" Type="http://schemas.openxmlformats.org/officeDocument/2006/relationships/hyperlink" Target="https://youtu.be/0oFpj6xZFa8?si=8zrgIUgMBEU2Y3tw" TargetMode="External"/><Relationship Id="rId395" Type="http://schemas.openxmlformats.org/officeDocument/2006/relationships/hyperlink" Target="https://youtu.be/TKI5if1faL4?si=H_VT_N4XSCTCkPGv" TargetMode="External"/><Relationship Id="rId409" Type="http://schemas.openxmlformats.org/officeDocument/2006/relationships/hyperlink" Target="https://youtu.be/znEMvuBBXvc?si=e2fLgFccxVoCuc-A" TargetMode="External"/><Relationship Id="rId560" Type="http://schemas.openxmlformats.org/officeDocument/2006/relationships/hyperlink" Target="https://nuclearwarnowproductions.bandcamp.com/album/vomitum-tempestas" TargetMode="External"/><Relationship Id="rId92" Type="http://schemas.openxmlformats.org/officeDocument/2006/relationships/hyperlink" Target="https://youtu.be/KfT1Il4a5QI" TargetMode="External"/><Relationship Id="rId213" Type="http://schemas.openxmlformats.org/officeDocument/2006/relationships/hyperlink" Target="https://youtu.be/51Ey8hGFh2Y" TargetMode="External"/><Relationship Id="rId420" Type="http://schemas.openxmlformats.org/officeDocument/2006/relationships/hyperlink" Target="https://youtu.be/RuP2ZK3Ax8Y" TargetMode="External"/><Relationship Id="rId616" Type="http://schemas.openxmlformats.org/officeDocument/2006/relationships/hyperlink" Target="https://youtu.be/1qYnq51kR5c?si=O1T-Cwu9Bw2VNTlv" TargetMode="External"/><Relationship Id="rId255" Type="http://schemas.openxmlformats.org/officeDocument/2006/relationships/hyperlink" Target="https://www.youtube.com/watch?v=-eIlZox3wl0&amp;t=1468s" TargetMode="External"/><Relationship Id="rId297"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62" Type="http://schemas.openxmlformats.org/officeDocument/2006/relationships/hyperlink" Target="https://www.youtube.com/watch?v=-EhPJw8PqmI&amp;t=421s" TargetMode="External"/><Relationship Id="rId518" Type="http://schemas.openxmlformats.org/officeDocument/2006/relationships/hyperlink" Target="https://youtu.be/8kApbsl3xg0" TargetMode="External"/><Relationship Id="rId115" Type="http://schemas.openxmlformats.org/officeDocument/2006/relationships/hyperlink" Target="https://www.youtube.com/watch?v=iva00yL6UyU&amp;t=740s" TargetMode="External"/><Relationship Id="rId157" Type="http://schemas.openxmlformats.org/officeDocument/2006/relationships/hyperlink" Target="https://youtu.be/JcszsbjWp0o" TargetMode="External"/><Relationship Id="rId322" Type="http://schemas.openxmlformats.org/officeDocument/2006/relationships/hyperlink" Target="https://youtu.be/fxYXR9xcrLY" TargetMode="External"/><Relationship Id="rId364" Type="http://schemas.openxmlformats.org/officeDocument/2006/relationships/hyperlink" Target="https://youtu.be/Of73hgG94A8?si=4TtWkEJXyVFRmgzw" TargetMode="External"/><Relationship Id="rId61" Type="http://schemas.openxmlformats.org/officeDocument/2006/relationships/hyperlink" Target="https://www.youtube.com/watch?v=WhEISkvVMeQ" TargetMode="External"/><Relationship Id="rId199" Type="http://schemas.openxmlformats.org/officeDocument/2006/relationships/hyperlink" Target="https://tribulacionproductions.bandcamp.com/album/necrochakal-the-early-black-sacrifices-digipak" TargetMode="External"/><Relationship Id="rId571" Type="http://schemas.openxmlformats.org/officeDocument/2006/relationships/hyperlink" Target="https://youtu.be/ac2Q-KTbLig?si=c84PuxzTPjBvNQkM" TargetMode="External"/><Relationship Id="rId19" Type="http://schemas.openxmlformats.org/officeDocument/2006/relationships/hyperlink" Target="https://tribulacionproductions.bandcamp.com/album/bewitched-chile-hibernum-in-perpetuum-previous-demos-split-double-cd" TargetMode="External"/><Relationship Id="rId224" Type="http://schemas.openxmlformats.org/officeDocument/2006/relationships/hyperlink" Target="https://tribulacionproductions.bandcamp.com/album/bileseed-from-my-cold-dead-hands-cd-new" TargetMode="External"/><Relationship Id="rId266" Type="http://schemas.openxmlformats.org/officeDocument/2006/relationships/hyperlink" Target="https://daemoni.bandcamp.com/album/devilish-spellcraft" TargetMode="External"/><Relationship Id="rId431" Type="http://schemas.openxmlformats.org/officeDocument/2006/relationships/hyperlink" Target="https://youtu.be/s6BTLClH6Xo?si=jr299cW_S7q0NKMz" TargetMode="External"/><Relationship Id="rId473" Type="http://schemas.openxmlformats.org/officeDocument/2006/relationships/hyperlink" Target="https://youtu.be/vH0nWrhBWTA?si=MpWclcGOG5wTTL5_" TargetMode="External"/><Relationship Id="rId529" Type="http://schemas.openxmlformats.org/officeDocument/2006/relationships/hyperlink" Target="https://youtu.be/oru7a1FXJEU?si=HU7r15Nu23SP-NuY" TargetMode="External"/><Relationship Id="rId30" Type="http://schemas.openxmlformats.org/officeDocument/2006/relationships/hyperlink" Target="https://tribulacionproductions.bandcamp.com/album/oscuridad-legion-digipak" TargetMode="External"/><Relationship Id="rId126" Type="http://schemas.openxmlformats.org/officeDocument/2006/relationships/hyperlink" Target="https://youtu.be/kCC39288JDw" TargetMode="External"/><Relationship Id="rId168" Type="http://schemas.openxmlformats.org/officeDocument/2006/relationships/hyperlink" Target="https://www.youtube.com/watch?v=dClIp0Ookbo" TargetMode="External"/><Relationship Id="rId333" Type="http://schemas.openxmlformats.org/officeDocument/2006/relationships/hyperlink" Target="https://youtu.be/FVAA7veDfwc?si=Rb8_3I1CpYr9Ui6h" TargetMode="External"/><Relationship Id="rId540" Type="http://schemas.openxmlformats.org/officeDocument/2006/relationships/hyperlink" Target="https://youtu.be/B5eoiEM0g9U?si=_RILCVpYjeAmmjf-" TargetMode="External"/><Relationship Id="rId72" Type="http://schemas.openxmlformats.org/officeDocument/2006/relationships/hyperlink" Target="https://youtu.be/i_ALIS6gov4" TargetMode="External"/><Relationship Id="rId375" Type="http://schemas.openxmlformats.org/officeDocument/2006/relationships/hyperlink" Target="https://youtu.be/1I5qpETs8JY?si=58GRvo5PsivsOPKn" TargetMode="External"/><Relationship Id="rId582" Type="http://schemas.openxmlformats.org/officeDocument/2006/relationships/hyperlink" Target="https://youtu.be/x6PjbfPxO7c?si=83JfoLYZPPi6gEYf"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qzOs3ap5gSg" TargetMode="External"/><Relationship Id="rId277" Type="http://schemas.openxmlformats.org/officeDocument/2006/relationships/hyperlink" Target="https://youtu.be/6kIIXUYuzyA?si=6OFsljt9MD2-QqNq" TargetMode="External"/><Relationship Id="rId400" Type="http://schemas.openxmlformats.org/officeDocument/2006/relationships/hyperlink" Target="https://youtu.be/bJKf7Pa1UF0?si=zdJg8CDbB0Pb17tj" TargetMode="External"/><Relationship Id="rId442" Type="http://schemas.openxmlformats.org/officeDocument/2006/relationships/hyperlink" Target="https://youtu.be/CWChRgJIr_4?si=Y08kvjFvOgQr7P1V" TargetMode="External"/><Relationship Id="rId484" Type="http://schemas.openxmlformats.org/officeDocument/2006/relationships/hyperlink" Target="https://youtu.be/XvPOB-XUF7M" TargetMode="External"/><Relationship Id="rId137" Type="http://schemas.openxmlformats.org/officeDocument/2006/relationships/hyperlink" Target="https://youtu.be/ISWyMUJyVIw" TargetMode="External"/><Relationship Id="rId302" Type="http://schemas.openxmlformats.org/officeDocument/2006/relationships/hyperlink" Target="https://youtu.be/9_mXKH_bMUk?si=nU2Vm0S6YU-usRs0" TargetMode="External"/><Relationship Id="rId344" Type="http://schemas.openxmlformats.org/officeDocument/2006/relationships/hyperlink" Target="https://youtu.be/nSLh4gXieFQ?si=jNncqf70RKWdZfr8" TargetMode="External"/><Relationship Id="rId41" Type="http://schemas.openxmlformats.org/officeDocument/2006/relationships/hyperlink" Target="https://www.youtube.com/watch?v=JzlsWUh8FXE" TargetMode="External"/><Relationship Id="rId83" Type="http://schemas.openxmlformats.org/officeDocument/2006/relationships/hyperlink" Target="https://www.youtube.com/watch?v=qaRPsi_8yj0&amp;list=PLD39B626C67683579&amp;index=2" TargetMode="External"/><Relationship Id="rId179" Type="http://schemas.openxmlformats.org/officeDocument/2006/relationships/hyperlink" Target="https://youtu.be/roBKkc8Tfko" TargetMode="External"/><Relationship Id="rId386" Type="http://schemas.openxmlformats.org/officeDocument/2006/relationships/hyperlink" Target="https://youtu.be/NJfS8juF8s4?si=quSj3bJu90dfVNhk" TargetMode="External"/><Relationship Id="rId551" Type="http://schemas.openxmlformats.org/officeDocument/2006/relationships/hyperlink" Target="https://www.youtube.com/watch?v=u4Ku8iwj7jo&amp;t=544s" TargetMode="External"/><Relationship Id="rId593" Type="http://schemas.openxmlformats.org/officeDocument/2006/relationships/hyperlink" Target="https://youtu.be/q0T0Xup7arg?si=l6MqUkgVNxovyQjA" TargetMode="External"/><Relationship Id="rId607" Type="http://schemas.openxmlformats.org/officeDocument/2006/relationships/hyperlink" Target="https://youtu.be/NtBoteT-dB8" TargetMode="External"/><Relationship Id="rId190" Type="http://schemas.openxmlformats.org/officeDocument/2006/relationships/hyperlink" Target="https://youtu.be/uRKZ7SZuNJ8" TargetMode="External"/><Relationship Id="rId204" Type="http://schemas.openxmlformats.org/officeDocument/2006/relationships/hyperlink" Target="https://tribulacionproductions.bandcamp.com/album/ouija-fathomless-hysteros-digipak" TargetMode="External"/><Relationship Id="rId246" Type="http://schemas.openxmlformats.org/officeDocument/2006/relationships/hyperlink" Target="https://youtu.be/cCVX3mLW0b0" TargetMode="External"/><Relationship Id="rId288" Type="http://schemas.openxmlformats.org/officeDocument/2006/relationships/hyperlink" Target="https://www.youtube.com/watch?v=u4Ku8iwj7jo&amp;t=544s" TargetMode="External"/><Relationship Id="rId411" Type="http://schemas.openxmlformats.org/officeDocument/2006/relationships/hyperlink" Target="https://youtu.be/9AsJGKbCNxk?si=jMqVPDAlJZioQZod" TargetMode="External"/><Relationship Id="rId453" Type="http://schemas.openxmlformats.org/officeDocument/2006/relationships/hyperlink" Target="https://youtu.be/xgEvFnF7Pm0?si=Y8GJuFkuozctnewb" TargetMode="External"/><Relationship Id="rId509" Type="http://schemas.openxmlformats.org/officeDocument/2006/relationships/hyperlink" Target="https://youtu.be/9MdBbkbCaeE?si=a1AagqMGdPY3CxGf" TargetMode="External"/><Relationship Id="rId106" Type="http://schemas.openxmlformats.org/officeDocument/2006/relationships/hyperlink" Target="https://youtu.be/KjdbX41Y64w" TargetMode="External"/><Relationship Id="rId313" Type="http://schemas.openxmlformats.org/officeDocument/2006/relationships/hyperlink" Target="https://youtu.be/YjrXG6CQSTE?si=5_X0xLmb84vveinR" TargetMode="External"/><Relationship Id="rId495" Type="http://schemas.openxmlformats.org/officeDocument/2006/relationships/hyperlink" Target="https://youtu.be/uU7eKT-cVJM?si=rebYSnHTmJORub2s" TargetMode="External"/><Relationship Id="rId10" Type="http://schemas.openxmlformats.org/officeDocument/2006/relationships/hyperlink" Target="https://www.youtube.com/watch?v=egQ-QJuwsKg" TargetMode="External"/><Relationship Id="rId52" Type="http://schemas.openxmlformats.org/officeDocument/2006/relationships/hyperlink" Target="https://youtu.be/3U73JjJCqLI" TargetMode="External"/><Relationship Id="rId94" Type="http://schemas.openxmlformats.org/officeDocument/2006/relationships/hyperlink" Target="https://youtu.be/vdRZqlHEbVM" TargetMode="External"/><Relationship Id="rId148" Type="http://schemas.openxmlformats.org/officeDocument/2006/relationships/hyperlink" Target="https://youtu.be/_AiYCpbEqPY" TargetMode="External"/><Relationship Id="rId355" Type="http://schemas.openxmlformats.org/officeDocument/2006/relationships/hyperlink" Target="https://youtu.be/k3A4SWtZvuA?si=pW8csC1CwqQry6ZC" TargetMode="External"/><Relationship Id="rId397" Type="http://schemas.openxmlformats.org/officeDocument/2006/relationships/hyperlink" Target="https://youtu.be/k9bBGEYtf14?si=uqekdSc-qAENo14m" TargetMode="External"/><Relationship Id="rId520" Type="http://schemas.openxmlformats.org/officeDocument/2006/relationships/hyperlink" Target="https://youtu.be/lriPfGa5fXA" TargetMode="External"/><Relationship Id="rId562" Type="http://schemas.openxmlformats.org/officeDocument/2006/relationships/hyperlink" Target="https://youtu.be/giCGiYoZuu8?si=9KnKPHI9K7U27lHD" TargetMode="External"/><Relationship Id="rId618" Type="http://schemas.openxmlformats.org/officeDocument/2006/relationships/vmlDrawing" Target="../drawings/vmlDrawing1.vml"/><Relationship Id="rId215" Type="http://schemas.openxmlformats.org/officeDocument/2006/relationships/hyperlink" Target="https://youtu.be/uxU6xFnY1Io" TargetMode="External"/><Relationship Id="rId257" Type="http://schemas.openxmlformats.org/officeDocument/2006/relationships/hyperlink" Target="https://tribulacionproductions.bandcamp.com/album/ouija-riding-into-the-funeral-paths" TargetMode="External"/><Relationship Id="rId422" Type="http://schemas.openxmlformats.org/officeDocument/2006/relationships/hyperlink" Target="https://youtu.be/Gs5hipPlvws?si=FXI0Wuk_M-phpkZv" TargetMode="External"/><Relationship Id="rId464" Type="http://schemas.openxmlformats.org/officeDocument/2006/relationships/hyperlink" Target="https://youtu.be/l8vZr1CLm4w?si=sZEDNiRc6qsy9es5" TargetMode="External"/><Relationship Id="rId299" Type="http://schemas.openxmlformats.org/officeDocument/2006/relationships/hyperlink" Target="https://youtu.be/QxVCts1MjhU" TargetMode="External"/><Relationship Id="rId63" Type="http://schemas.openxmlformats.org/officeDocument/2006/relationships/hyperlink" Target="https://tribulacionproductions.bandcamp.com/album/riddle-of-meander-end-of-all-life-and-creation-orcus-double-cd" TargetMode="External"/><Relationship Id="rId159" Type="http://schemas.openxmlformats.org/officeDocument/2006/relationships/hyperlink" Target="https://youtu.be/mT5lJDyJIR4" TargetMode="External"/><Relationship Id="rId366" Type="http://schemas.openxmlformats.org/officeDocument/2006/relationships/hyperlink" Target="https://tribulacionproductions.bandcamp.com/album/austral-wolf-thursarblot-dark-heathenism-cd" TargetMode="External"/><Relationship Id="rId573" Type="http://schemas.openxmlformats.org/officeDocument/2006/relationships/hyperlink" Target="https://youtu.be/yaU3l6oGPMc?si=9i5FlGPQrSCvc1tW" TargetMode="External"/><Relationship Id="rId226" Type="http://schemas.openxmlformats.org/officeDocument/2006/relationships/hyperlink" Target="https://youtu.be/5ijjrgIMPLw" TargetMode="External"/><Relationship Id="rId433" Type="http://schemas.openxmlformats.org/officeDocument/2006/relationships/hyperlink" Target="https://youtu.be/IBXmT25Igw4?si=f64QaHXGp0MGjm7l" TargetMode="External"/><Relationship Id="rId74" Type="http://schemas.openxmlformats.org/officeDocument/2006/relationships/hyperlink" Target="https://youtu.be/6RDBVM6Q6_I" TargetMode="External"/><Relationship Id="rId377" Type="http://schemas.openxmlformats.org/officeDocument/2006/relationships/hyperlink" Target="https://youtu.be/hkDTrY7AV_o?si=UD35kGajof976Iwt" TargetMode="External"/><Relationship Id="rId500" Type="http://schemas.openxmlformats.org/officeDocument/2006/relationships/hyperlink" Target="https://youtu.be/zM1KE7PAyQA?si=n5pIZil2rcrXOPyI" TargetMode="External"/><Relationship Id="rId584" Type="http://schemas.openxmlformats.org/officeDocument/2006/relationships/hyperlink" Target="https://youtu.be/yN-zIC0l4gw?si=aJN61hnDlS38iLKE" TargetMode="External"/><Relationship Id="rId5" Type="http://schemas.openxmlformats.org/officeDocument/2006/relationships/hyperlink" Target="https://youtu.be/oW9ljpwvLvA" TargetMode="External"/><Relationship Id="rId237" Type="http://schemas.openxmlformats.org/officeDocument/2006/relationships/hyperlink" Target="https://youtu.be/UOmM6nSJP94" TargetMode="External"/><Relationship Id="rId444" Type="http://schemas.openxmlformats.org/officeDocument/2006/relationships/hyperlink" Target="https://tribulacionproductions.bandcamp.com/album/postmortem-casket-grinder-split-cd-sold-out" TargetMode="External"/><Relationship Id="rId290" Type="http://schemas.openxmlformats.org/officeDocument/2006/relationships/hyperlink" Target="https://youtu.be/LW5kD4qPcmI?si=zGzUA2rID_HTldDg" TargetMode="External"/><Relationship Id="rId304" Type="http://schemas.openxmlformats.org/officeDocument/2006/relationships/hyperlink" Target="https://youtu.be/amW6iv6aZZM?si=jDp3YcTDsgPouth-" TargetMode="External"/><Relationship Id="rId388" Type="http://schemas.openxmlformats.org/officeDocument/2006/relationships/hyperlink" Target="https://youtu.be/RvCwy0o0_8k?si=Rt_RzBAhdMUwCMTu" TargetMode="External"/><Relationship Id="rId511" Type="http://schemas.openxmlformats.org/officeDocument/2006/relationships/hyperlink" Target="https://youtu.be/ONSwaXPE3qI?si=PmLGBZM2YlwCt9Tj" TargetMode="External"/><Relationship Id="rId609" Type="http://schemas.openxmlformats.org/officeDocument/2006/relationships/hyperlink" Target="https://youtu.be/RhTlTnX8Z7k?si=0JNCV5gTYBN4eiw1" TargetMode="External"/><Relationship Id="rId85" Type="http://schemas.openxmlformats.org/officeDocument/2006/relationships/hyperlink" Target="https://tribulacionproductions.bandcamp.com/album/nocturnal-feelings-nocturnal-attack-lp" TargetMode="External"/><Relationship Id="rId150" Type="http://schemas.openxmlformats.org/officeDocument/2006/relationships/hyperlink" Target="https://www.youtube.com/watch?v=PMNXocbTmck" TargetMode="External"/><Relationship Id="rId595" Type="http://schemas.openxmlformats.org/officeDocument/2006/relationships/hyperlink" Target="https://youtu.be/tZlpSs5R_tI" TargetMode="External"/><Relationship Id="rId248" Type="http://schemas.openxmlformats.org/officeDocument/2006/relationships/hyperlink" Target="https://youtu.be/HSLviQ_lesE?si=eDvHOmiKv-fdHtl_" TargetMode="External"/><Relationship Id="rId455" Type="http://schemas.openxmlformats.org/officeDocument/2006/relationships/hyperlink" Target="https://youtu.be/2V-ndwzcF9c" TargetMode="External"/><Relationship Id="rId12" Type="http://schemas.openxmlformats.org/officeDocument/2006/relationships/hyperlink" Target="https://www.youtube.com/watch?v=Fi66VpGfK_M" TargetMode="External"/><Relationship Id="rId108" Type="http://schemas.openxmlformats.org/officeDocument/2006/relationships/hyperlink" Target="https://tribulacionproductions.bandcamp.com/album/internal-suffering-awakening-of-the-rebel-digipak" TargetMode="External"/><Relationship Id="rId315" Type="http://schemas.openxmlformats.org/officeDocument/2006/relationships/hyperlink" Target="https://youtu.be/cluUmRcREg4?si=nkYYhHMOMS7dVy5z" TargetMode="External"/><Relationship Id="rId522" Type="http://schemas.openxmlformats.org/officeDocument/2006/relationships/hyperlink" Target="https://youtu.be/ZJFUw1XMS8g" TargetMode="External"/><Relationship Id="rId96" Type="http://schemas.openxmlformats.org/officeDocument/2006/relationships/hyperlink" Target="https://youtu.be/y9HIzDP2D08" TargetMode="External"/><Relationship Id="rId161" Type="http://schemas.openxmlformats.org/officeDocument/2006/relationships/hyperlink" Target="https://youtu.be/AKZ4tns9bno" TargetMode="External"/><Relationship Id="rId399" Type="http://schemas.openxmlformats.org/officeDocument/2006/relationships/hyperlink" Target="https://youtu.be/ueBZ2Jhkcrw?si=_7-EZwJ9WFQXKkhK" TargetMode="External"/><Relationship Id="rId259" Type="http://schemas.openxmlformats.org/officeDocument/2006/relationships/hyperlink" Target="https://youtu.be/KKGlRRYZSNc" TargetMode="External"/><Relationship Id="rId466" Type="http://schemas.openxmlformats.org/officeDocument/2006/relationships/hyperlink" Target="https://youtu.be/RSxn2DFVFy4?si=iG_K5xmTfLPoVSCA" TargetMode="External"/><Relationship Id="rId23" Type="http://schemas.openxmlformats.org/officeDocument/2006/relationships/hyperlink" Target="https://tribulacionproductions.bandcamp.com/album/akoman-devouring-the-divine-light-digipack" TargetMode="External"/><Relationship Id="rId119" Type="http://schemas.openxmlformats.org/officeDocument/2006/relationships/hyperlink" Target="https://youtu.be/nSwCo_5EGEA" TargetMode="External"/><Relationship Id="rId326" Type="http://schemas.openxmlformats.org/officeDocument/2006/relationships/hyperlink" Target="https://youtu.be/yv0tOOqCVtk?si=Kq9bHC9QHgLQZgHV" TargetMode="External"/><Relationship Id="rId533" Type="http://schemas.openxmlformats.org/officeDocument/2006/relationships/hyperlink" Target="https://youtu.be/JIlwFGhe76Y?si=BfSdusZOi-Paosh3" TargetMode="External"/><Relationship Id="rId172" Type="http://schemas.openxmlformats.org/officeDocument/2006/relationships/hyperlink" Target="https://youtu.be/2mgWcQ3ka8E" TargetMode="External"/><Relationship Id="rId477" Type="http://schemas.openxmlformats.org/officeDocument/2006/relationships/hyperlink" Target="https://youtu.be/Tg2B4e7b5nA?si=i0jNvc_yxK1aTaMv" TargetMode="External"/><Relationship Id="rId600" Type="http://schemas.openxmlformats.org/officeDocument/2006/relationships/hyperlink" Target="https://youtu.be/VTplfr8nIso?si=uCUBP0J2eXXBToAM" TargetMode="External"/><Relationship Id="rId337" Type="http://schemas.openxmlformats.org/officeDocument/2006/relationships/hyperlink" Target="https://youtu.be/k05e-Aevfww?si=HYpTLfGZRvEgZSkF" TargetMode="External"/><Relationship Id="rId34" Type="http://schemas.openxmlformats.org/officeDocument/2006/relationships/hyperlink" Target="https://www.youtube.com/watch?v=zVfTwbqLNDk" TargetMode="External"/><Relationship Id="rId544" Type="http://schemas.openxmlformats.org/officeDocument/2006/relationships/hyperlink" Target="https://www.youtube.com/watch?v=Quq794LuxEU&amp;t=1817s" TargetMode="External"/><Relationship Id="rId183" Type="http://schemas.openxmlformats.org/officeDocument/2006/relationships/hyperlink" Target="https://youtu.be/PHCLv8fOoj4" TargetMode="External"/><Relationship Id="rId390" Type="http://schemas.openxmlformats.org/officeDocument/2006/relationships/hyperlink" Target="https://youtu.be/b-2py_DFok8?si=ak7qhUCQ2SApsnq3" TargetMode="External"/><Relationship Id="rId404" Type="http://schemas.openxmlformats.org/officeDocument/2006/relationships/hyperlink" Target="https://youtu.be/SGLjT93RA0Q" TargetMode="External"/><Relationship Id="rId611" Type="http://schemas.openxmlformats.org/officeDocument/2006/relationships/hyperlink" Target="https://youtu.be/Jpnbjq_qtaU?si=WJqMySN_8qS8cKnT" TargetMode="External"/><Relationship Id="rId250" Type="http://schemas.openxmlformats.org/officeDocument/2006/relationships/hyperlink" Target="https://youtu.be/oS4DeWOLWqs" TargetMode="External"/><Relationship Id="rId488" Type="http://schemas.openxmlformats.org/officeDocument/2006/relationships/hyperlink" Target="https://youtu.be/qHHXUAf7MJo" TargetMode="External"/><Relationship Id="rId45" Type="http://schemas.openxmlformats.org/officeDocument/2006/relationships/hyperlink" Target="https://www.youtube.com/watch?v=VuotwmV-omg" TargetMode="External"/><Relationship Id="rId110" Type="http://schemas.openxmlformats.org/officeDocument/2006/relationships/hyperlink" Target="https://youtu.be/G6sQSJyr_u8" TargetMode="External"/><Relationship Id="rId348" Type="http://schemas.openxmlformats.org/officeDocument/2006/relationships/hyperlink" Target="https://youtu.be/Zv-FtQ4XNQ4" TargetMode="External"/><Relationship Id="rId555" Type="http://schemas.openxmlformats.org/officeDocument/2006/relationships/hyperlink" Target="https://youtu.be/cU2c_r4e8Ko?si=L_CgTyBRvbaqtbSw" TargetMode="External"/><Relationship Id="rId194" Type="http://schemas.openxmlformats.org/officeDocument/2006/relationships/hyperlink" Target="https://youtu.be/l7HrcN67BVQ" TargetMode="External"/><Relationship Id="rId208" Type="http://schemas.openxmlformats.org/officeDocument/2006/relationships/hyperlink" Target="https://youtu.be/Fa_oA8Vb1ug" TargetMode="External"/><Relationship Id="rId415" Type="http://schemas.openxmlformats.org/officeDocument/2006/relationships/hyperlink" Target="https://youtu.be/9nJVEB9Cvw4?si=ywH760baz4gra6pO" TargetMode="External"/><Relationship Id="rId261" Type="http://schemas.openxmlformats.org/officeDocument/2006/relationships/hyperlink" Target="https://youtu.be/YL67_PpHd5g?si=L1FCtF8ld2LH8qMI" TargetMode="External"/><Relationship Id="rId499" Type="http://schemas.openxmlformats.org/officeDocument/2006/relationships/hyperlink" Target="https://youtu.be/cbkfZ6Hx5lU?si=1mkewQez9smJfdAE" TargetMode="External"/><Relationship Id="rId56" Type="http://schemas.openxmlformats.org/officeDocument/2006/relationships/hyperlink" Target="https://www.youtube.com/watch?v=8kP5HBo4ydI&amp;t=352s" TargetMode="External"/><Relationship Id="rId359" Type="http://schemas.openxmlformats.org/officeDocument/2006/relationships/hyperlink" Target="https://youtu.be/nnFmR6sRPVU?si=qfbj3MIwYJRIMrqO" TargetMode="External"/><Relationship Id="rId566" Type="http://schemas.openxmlformats.org/officeDocument/2006/relationships/hyperlink" Target="https://youtu.be/BOG7RWQS_1g?si=Gderaqk94dAu-hP7" TargetMode="External"/><Relationship Id="rId121" Type="http://schemas.openxmlformats.org/officeDocument/2006/relationships/hyperlink" Target="https://youtu.be/hOSvrVz-FDk" TargetMode="External"/><Relationship Id="rId219" Type="http://schemas.openxmlformats.org/officeDocument/2006/relationships/hyperlink" Target="https://youtu.be/LPhjm_QzRKQ" TargetMode="External"/><Relationship Id="rId426" Type="http://schemas.openxmlformats.org/officeDocument/2006/relationships/hyperlink" Target="https://youtu.be/5I2LruHgTZw" TargetMode="External"/><Relationship Id="rId67" Type="http://schemas.openxmlformats.org/officeDocument/2006/relationships/hyperlink" Target="https://www.youtube.com/watch?v=OCphFzAu0NA" TargetMode="External"/><Relationship Id="rId272" Type="http://schemas.openxmlformats.org/officeDocument/2006/relationships/hyperlink" Target="https://youtu.be/ssBRLH1zalg" TargetMode="External"/><Relationship Id="rId577" Type="http://schemas.openxmlformats.org/officeDocument/2006/relationships/hyperlink" Target="https://youtu.be/lf_qGwfStF4"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KiaSDRep1PU" TargetMode="External"/><Relationship Id="rId21" Type="http://schemas.openxmlformats.org/officeDocument/2006/relationships/hyperlink" Target="https://youtu.be/uCJUuEeWDpU" TargetMode="External"/><Relationship Id="rId63" Type="http://schemas.openxmlformats.org/officeDocument/2006/relationships/hyperlink" Target="https://youtu.be/lBWDK95wyGI?si=fgDUxHpwPvaU1UNC" TargetMode="External"/><Relationship Id="rId159" Type="http://schemas.openxmlformats.org/officeDocument/2006/relationships/hyperlink" Target="https://youtu.be/7OamQJt61qg" TargetMode="External"/><Relationship Id="rId170" Type="http://schemas.openxmlformats.org/officeDocument/2006/relationships/hyperlink" Target="https://www.youtube.com/watch?v=pQAaMSOUfUc" TargetMode="External"/><Relationship Id="rId226" Type="http://schemas.openxmlformats.org/officeDocument/2006/relationships/hyperlink" Target="https://youtu.be/Yd00kemMr3w" TargetMode="External"/><Relationship Id="rId268" Type="http://schemas.openxmlformats.org/officeDocument/2006/relationships/hyperlink" Target="https://www.youtube.com/watch?v=UkJ4VYyauUg&amp;t=2019s" TargetMode="External"/><Relationship Id="rId32" Type="http://schemas.openxmlformats.org/officeDocument/2006/relationships/hyperlink" Target="https://youtu.be/lBZqGfrBoqo?si=eqbFWmEpmS6AEknQ" TargetMode="External"/><Relationship Id="rId74" Type="http://schemas.openxmlformats.org/officeDocument/2006/relationships/hyperlink" Target="https://youtu.be/9rTrYIAB-6o" TargetMode="External"/><Relationship Id="rId128" Type="http://schemas.openxmlformats.org/officeDocument/2006/relationships/hyperlink" Target="https://youtu.be/sog1bTY8GEo" TargetMode="External"/><Relationship Id="rId5" Type="http://schemas.openxmlformats.org/officeDocument/2006/relationships/hyperlink" Target="https://youtu.be/QuQyWf4hqR8?si=pKKej17sS9_qwVvn" TargetMode="External"/><Relationship Id="rId181" Type="http://schemas.openxmlformats.org/officeDocument/2006/relationships/hyperlink" Target="https://youtu.be/Cl7tEHjM1Qg?si=QOQZDQaay7_2S1D9" TargetMode="External"/><Relationship Id="rId237" Type="http://schemas.openxmlformats.org/officeDocument/2006/relationships/hyperlink" Target="https://youtu.be/dTBE3OJ2GIo?si=5G0xblxqWEx-CXPo" TargetMode="External"/><Relationship Id="rId258" Type="http://schemas.openxmlformats.org/officeDocument/2006/relationships/hyperlink" Target="https://youtu.be/z6v5xvPcG3g?si=B6IFS4jVrtKOgMG1" TargetMode="External"/><Relationship Id="rId22" Type="http://schemas.openxmlformats.org/officeDocument/2006/relationships/hyperlink" Target="https://youtu.be/jodgpuqzc0U" TargetMode="External"/><Relationship Id="rId43" Type="http://schemas.openxmlformats.org/officeDocument/2006/relationships/hyperlink" Target="https://youtu.be/krtna3VN99w" TargetMode="External"/><Relationship Id="rId64" Type="http://schemas.openxmlformats.org/officeDocument/2006/relationships/hyperlink" Target="https://youtu.be/WYXA6OLqSO4?si=vzXlaBHP7zKw-V7k" TargetMode="External"/><Relationship Id="rId118" Type="http://schemas.openxmlformats.org/officeDocument/2006/relationships/hyperlink" Target="https://youtu.be/XvCj2OwL3II" TargetMode="External"/><Relationship Id="rId139" Type="http://schemas.openxmlformats.org/officeDocument/2006/relationships/hyperlink" Target="https://youtu.be/9yrJg-P5mk0" TargetMode="External"/><Relationship Id="rId85" Type="http://schemas.openxmlformats.org/officeDocument/2006/relationships/hyperlink" Target="https://youtu.be/spifzmhnYlA?si=yCf0kY47mhlYRZLx" TargetMode="External"/><Relationship Id="rId150" Type="http://schemas.openxmlformats.org/officeDocument/2006/relationships/hyperlink" Target="https://youtu.be/_x_291BbrxQ" TargetMode="External"/><Relationship Id="rId171" Type="http://schemas.openxmlformats.org/officeDocument/2006/relationships/hyperlink" Target="https://www.youtube.com/watch?v=06kP6aHrkC4&amp;list=OLAK5uy_mm5YF3bX5upx-PycHnTYkkKriqgsOq2sE&amp;index=2" TargetMode="External"/><Relationship Id="rId192" Type="http://schemas.openxmlformats.org/officeDocument/2006/relationships/hyperlink" Target="https://youtu.be/rXdd7vNyQE0" TargetMode="External"/><Relationship Id="rId206" Type="http://schemas.openxmlformats.org/officeDocument/2006/relationships/hyperlink" Target="https://youtu.be/4uRBHtyBkjw?si=TxmfQ0e5fOVqM8Zj" TargetMode="External"/><Relationship Id="rId227" Type="http://schemas.openxmlformats.org/officeDocument/2006/relationships/hyperlink" Target="https://youtu.be/BobRS2Jmyb0" TargetMode="External"/><Relationship Id="rId248" Type="http://schemas.openxmlformats.org/officeDocument/2006/relationships/hyperlink" Target="https://youtu.be/hmWcVikaBhg?si=2D73FwDduBlkr2R9" TargetMode="External"/><Relationship Id="rId269" Type="http://schemas.openxmlformats.org/officeDocument/2006/relationships/hyperlink" Target="https://youtu.be/ZVWI6n8U-FU?si=qCTm-3eCxgAh6vw8" TargetMode="External"/><Relationship Id="rId12" Type="http://schemas.openxmlformats.org/officeDocument/2006/relationships/hyperlink" Target="https://youtu.be/vFlyV_2dU0o?si=mw-FcQgKRHL_3Ihy" TargetMode="External"/><Relationship Id="rId33" Type="http://schemas.openxmlformats.org/officeDocument/2006/relationships/hyperlink" Target="https://youtu.be/memY6GUfX-Y" TargetMode="External"/><Relationship Id="rId108" Type="http://schemas.openxmlformats.org/officeDocument/2006/relationships/hyperlink" Target="https://youtu.be/rF0UcvstDFs" TargetMode="External"/><Relationship Id="rId129" Type="http://schemas.openxmlformats.org/officeDocument/2006/relationships/hyperlink" Target="https://youtu.be/RA99lVLjtsg" TargetMode="External"/><Relationship Id="rId54" Type="http://schemas.openxmlformats.org/officeDocument/2006/relationships/hyperlink" Target="https://youtu.be/VlL38cMVa0o?si=LMmJ0Ei1EiEm3EON" TargetMode="External"/><Relationship Id="rId75" Type="http://schemas.openxmlformats.org/officeDocument/2006/relationships/hyperlink" Target="https://youtu.be/MGTDOdEeIYc?si=Xo6QVN8GDCcdbOD-" TargetMode="External"/><Relationship Id="rId96" Type="http://schemas.openxmlformats.org/officeDocument/2006/relationships/hyperlink" Target="https://youtu.be/v-V_hf9a5h8?si=rdm_NWB81haZtUkL" TargetMode="External"/><Relationship Id="rId140" Type="http://schemas.openxmlformats.org/officeDocument/2006/relationships/hyperlink" Target="https://youtu.be/bpj-uCo2Vp8" TargetMode="External"/><Relationship Id="rId161" Type="http://schemas.openxmlformats.org/officeDocument/2006/relationships/hyperlink" Target="https://youtu.be/y7VTi9sah_c" TargetMode="External"/><Relationship Id="rId182" Type="http://schemas.openxmlformats.org/officeDocument/2006/relationships/hyperlink" Target="https://youtu.be/hTsPlCV8bpk?si=RF43-9SK0qD4XJ5F" TargetMode="External"/><Relationship Id="rId217" Type="http://schemas.openxmlformats.org/officeDocument/2006/relationships/hyperlink" Target="https://youtu.be/NfPlA4VJFuQ?si=quoECpzyXz12aQhC" TargetMode="External"/><Relationship Id="rId6" Type="http://schemas.openxmlformats.org/officeDocument/2006/relationships/hyperlink" Target="https://youtu.be/Zhq_HVNWf3w" TargetMode="External"/><Relationship Id="rId238" Type="http://schemas.openxmlformats.org/officeDocument/2006/relationships/hyperlink" Target="https://youtu.be/vPV1u95Edio?si=Li2Jyrm9gX1GFtUU" TargetMode="External"/><Relationship Id="rId259" Type="http://schemas.openxmlformats.org/officeDocument/2006/relationships/hyperlink" Target="https://youtu.be/v1erNdGIDTk?si=-lZmEI6BrT-ypZRj" TargetMode="External"/><Relationship Id="rId23" Type="http://schemas.openxmlformats.org/officeDocument/2006/relationships/hyperlink" Target="https://youtu.be/DYuSbY_Lq0s" TargetMode="External"/><Relationship Id="rId119" Type="http://schemas.openxmlformats.org/officeDocument/2006/relationships/hyperlink" Target="https://youtu.be/zEYnQiwYm24" TargetMode="External"/><Relationship Id="rId270" Type="http://schemas.openxmlformats.org/officeDocument/2006/relationships/hyperlink" Target="https://youtu.be/5cVgrtQB7GM?si=j7GXF3SofXq3VSh6" TargetMode="External"/><Relationship Id="rId44" Type="http://schemas.openxmlformats.org/officeDocument/2006/relationships/hyperlink" Target="https://youtu.be/7Vm0aLGKFcQ?si=nz-Mphmd95yzCaR7" TargetMode="External"/><Relationship Id="rId65" Type="http://schemas.openxmlformats.org/officeDocument/2006/relationships/hyperlink" Target="https://youtu.be/FerVxJQhe94?si=B4ZQbAxpAmqH3LlY" TargetMode="External"/><Relationship Id="rId86" Type="http://schemas.openxmlformats.org/officeDocument/2006/relationships/hyperlink" Target="https://youtu.be/Iq2XiMupwjQ?si=NBWH5IupTDx5l__f" TargetMode="External"/><Relationship Id="rId130" Type="http://schemas.openxmlformats.org/officeDocument/2006/relationships/hyperlink" Target="https://youtu.be/qd0L7UJR2nA" TargetMode="External"/><Relationship Id="rId151" Type="http://schemas.openxmlformats.org/officeDocument/2006/relationships/hyperlink" Target="https://youtu.be/JHF_UlJATJk" TargetMode="External"/><Relationship Id="rId172" Type="http://schemas.openxmlformats.org/officeDocument/2006/relationships/hyperlink" Target="https://www.youtube.com/watch?v=biypU6vBVuc" TargetMode="External"/><Relationship Id="rId193" Type="http://schemas.openxmlformats.org/officeDocument/2006/relationships/hyperlink" Target="https://youtu.be/VsjhY9OAP1c" TargetMode="External"/><Relationship Id="rId207" Type="http://schemas.openxmlformats.org/officeDocument/2006/relationships/hyperlink" Target="https://youtu.be/VrlKDN9HBtk?si=GNPl2XL46O57exar" TargetMode="External"/><Relationship Id="rId228" Type="http://schemas.openxmlformats.org/officeDocument/2006/relationships/hyperlink" Target="https://youtu.be/u2AmWgHPwE0?si=9JMD4t_e1I-eOcC9" TargetMode="External"/><Relationship Id="rId249" Type="http://schemas.openxmlformats.org/officeDocument/2006/relationships/hyperlink" Target="https://youtu.be/2WKWR0VJmFI?si=t74hmcV5VK9LV3O6" TargetMode="External"/><Relationship Id="rId13" Type="http://schemas.openxmlformats.org/officeDocument/2006/relationships/hyperlink" Target="https://youtu.be/vDmIAyhPaJE?si=43K3sLOYLVHreLtK" TargetMode="External"/><Relationship Id="rId109" Type="http://schemas.openxmlformats.org/officeDocument/2006/relationships/hyperlink" Target="https://youtu.be/vkYsjpjDOR4" TargetMode="External"/><Relationship Id="rId260" Type="http://schemas.openxmlformats.org/officeDocument/2006/relationships/hyperlink" Target="https://youtu.be/v1erNdGIDTk?si=-lZmEI6BrT-ypZRj" TargetMode="External"/><Relationship Id="rId34" Type="http://schemas.openxmlformats.org/officeDocument/2006/relationships/hyperlink" Target="https://youtu.be/QqOHgKkctz0?si=lWWjj0KjnaCf7izB" TargetMode="External"/><Relationship Id="rId55" Type="http://schemas.openxmlformats.org/officeDocument/2006/relationships/hyperlink" Target="https://youtu.be/VlL38cMVa0o?si=LMmJ0Ei1EiEm3EON" TargetMode="External"/><Relationship Id="rId76" Type="http://schemas.openxmlformats.org/officeDocument/2006/relationships/hyperlink" Target="https://youtu.be/yaU3l6oGPMc?si=9i5FlGPQrSCvc1tW" TargetMode="External"/><Relationship Id="rId97" Type="http://schemas.openxmlformats.org/officeDocument/2006/relationships/hyperlink" Target="https://youtu.be/NriRbXkIfis?si=P9dRTQdcV3GH_AKB" TargetMode="External"/><Relationship Id="rId120" Type="http://schemas.openxmlformats.org/officeDocument/2006/relationships/hyperlink" Target="https://youtu.be/g3G72tdh7e4" TargetMode="External"/><Relationship Id="rId141" Type="http://schemas.openxmlformats.org/officeDocument/2006/relationships/hyperlink" Target="https://youtu.be/OMkGE5OSTsg" TargetMode="External"/><Relationship Id="rId7" Type="http://schemas.openxmlformats.org/officeDocument/2006/relationships/hyperlink" Target="https://youtu.be/4j3tJxAVh8o?si=QRC4HxJ1vUIeg4Nt" TargetMode="External"/><Relationship Id="rId162" Type="http://schemas.openxmlformats.org/officeDocument/2006/relationships/hyperlink" Target="https://youtu.be/VGkc3JUJjug" TargetMode="External"/><Relationship Id="rId183" Type="http://schemas.openxmlformats.org/officeDocument/2006/relationships/hyperlink" Target="https://youtu.be/92_GKqCUdWc" TargetMode="External"/><Relationship Id="rId218" Type="http://schemas.openxmlformats.org/officeDocument/2006/relationships/hyperlink" Target="https://youtu.be/NfPlA4VJFuQ?si=quoECpzyXz12aQhC" TargetMode="External"/><Relationship Id="rId239" Type="http://schemas.openxmlformats.org/officeDocument/2006/relationships/hyperlink" Target="https://youtu.be/aAIzUXr9WDY?si=QY-O9cK3WJhriZz_" TargetMode="External"/><Relationship Id="rId250" Type="http://schemas.openxmlformats.org/officeDocument/2006/relationships/hyperlink" Target="https://nightsideband.bandcamp.com/album/death-from-the-north" TargetMode="External"/><Relationship Id="rId271" Type="http://schemas.openxmlformats.org/officeDocument/2006/relationships/hyperlink" Target="https://youtu.be/-GjTOkGBQ5Q" TargetMode="External"/><Relationship Id="rId24" Type="http://schemas.openxmlformats.org/officeDocument/2006/relationships/hyperlink" Target="https://youtu.be/0IH5OUpnmGs?si=ok0yA8nWO27N3sSf" TargetMode="External"/><Relationship Id="rId45" Type="http://schemas.openxmlformats.org/officeDocument/2006/relationships/hyperlink" Target="https://siculicidium.bandcamp.com/album/hossz-t-az-r-kk-val-s-gba" TargetMode="External"/><Relationship Id="rId66" Type="http://schemas.openxmlformats.org/officeDocument/2006/relationships/hyperlink" Target="https://youtu.be/znaXiJvYVdI?si=N_A_5YVERIpvjuqi" TargetMode="External"/><Relationship Id="rId87" Type="http://schemas.openxmlformats.org/officeDocument/2006/relationships/hyperlink" Target="https://youtu.be/gdngeGvJxl4" TargetMode="External"/><Relationship Id="rId110" Type="http://schemas.openxmlformats.org/officeDocument/2006/relationships/hyperlink" Target="https://youtu.be/Od1_WjpJzXY" TargetMode="External"/><Relationship Id="rId131" Type="http://schemas.openxmlformats.org/officeDocument/2006/relationships/hyperlink" Target="https://www.youtube.com/watch?v=4WQhy7Dt6dU" TargetMode="External"/><Relationship Id="rId152" Type="http://schemas.openxmlformats.org/officeDocument/2006/relationships/hyperlink" Target="https://youtu.be/s4V_pGOdjuk" TargetMode="External"/><Relationship Id="rId173" Type="http://schemas.openxmlformats.org/officeDocument/2006/relationships/hyperlink" Target="https://www.youtube.com/watch?v=v8gVcxW7Xbk" TargetMode="External"/><Relationship Id="rId194" Type="http://schemas.openxmlformats.org/officeDocument/2006/relationships/hyperlink" Target="https://youtu.be/khBHHhmLJGA?si=Yf-WvcunYBKBzGFQ" TargetMode="External"/><Relationship Id="rId208" Type="http://schemas.openxmlformats.org/officeDocument/2006/relationships/hyperlink" Target="https://youtu.be/sB5qwNX5zGE?si=KOFpvBtK71aEsBqw" TargetMode="External"/><Relationship Id="rId229" Type="http://schemas.openxmlformats.org/officeDocument/2006/relationships/hyperlink" Target="https://youtu.be/h61LhwAI5lE?si=Nv3g-ZRuac9CsAy0" TargetMode="External"/><Relationship Id="rId240" Type="http://schemas.openxmlformats.org/officeDocument/2006/relationships/hyperlink" Target="https://www.youtube.com/watch?v=YdYtJTzsvCc" TargetMode="External"/><Relationship Id="rId261" Type="http://schemas.openxmlformats.org/officeDocument/2006/relationships/hyperlink" Target="https://youtu.be/AEFy1gadnbE?si=_8PWQxHuGDpcF4cN" TargetMode="External"/><Relationship Id="rId14" Type="http://schemas.openxmlformats.org/officeDocument/2006/relationships/hyperlink" Target="https://youtu.be/CqjidBBFAkc?si=13wN06L8Md-dmIAU" TargetMode="External"/><Relationship Id="rId35" Type="http://schemas.openxmlformats.org/officeDocument/2006/relationships/hyperlink" Target="https://youtu.be/uojklKGzAwo?si=aCi6M75hp4eTxiE2" TargetMode="External"/><Relationship Id="rId56" Type="http://schemas.openxmlformats.org/officeDocument/2006/relationships/hyperlink" Target="https://youtu.be/VlL38cMVa0o?si=LMmJ0Ei1EiEm3EON" TargetMode="External"/><Relationship Id="rId77" Type="http://schemas.openxmlformats.org/officeDocument/2006/relationships/hyperlink" Target="https://youtu.be/oErwtTjnlws?si=HDBuL-OMpZ3J8gdy" TargetMode="External"/><Relationship Id="rId100" Type="http://schemas.openxmlformats.org/officeDocument/2006/relationships/hyperlink" Target="https://youtu.be/s_50TWGBwVI?si=Nlvvws6FbM_Sm-iR" TargetMode="External"/><Relationship Id="rId8" Type="http://schemas.openxmlformats.org/officeDocument/2006/relationships/hyperlink" Target="https://youtu.be/SxkCVnphO2g?si=e3SjcoT2rE6b4ibZ" TargetMode="External"/><Relationship Id="rId98" Type="http://schemas.openxmlformats.org/officeDocument/2006/relationships/hyperlink" Target="https://youtu.be/lQc89hDq9s0?si=KSuIZmeqnzCvSYNC" TargetMode="External"/><Relationship Id="rId121" Type="http://schemas.openxmlformats.org/officeDocument/2006/relationships/hyperlink" Target="https://youtu.be/k-FPyxjfSIg" TargetMode="External"/><Relationship Id="rId142" Type="http://schemas.openxmlformats.org/officeDocument/2006/relationships/hyperlink" Target="https://youtu.be/d34VFQzkAss" TargetMode="External"/><Relationship Id="rId163" Type="http://schemas.openxmlformats.org/officeDocument/2006/relationships/hyperlink" Target="https://youtu.be/QYZ5MFcedNw" TargetMode="External"/><Relationship Id="rId184" Type="http://schemas.openxmlformats.org/officeDocument/2006/relationships/hyperlink" Target="https://youtu.be/p6Kzv3kqEIE" TargetMode="External"/><Relationship Id="rId219" Type="http://schemas.openxmlformats.org/officeDocument/2006/relationships/hyperlink" Target="https://www.youtube.com/watch?v=4CeS8InxtX0&amp;t=554s" TargetMode="External"/><Relationship Id="rId230" Type="http://schemas.openxmlformats.org/officeDocument/2006/relationships/hyperlink" Target="https://youtu.be/MUNmU2JZgW8?si=PAZyRZpJOH_6qXTs" TargetMode="External"/><Relationship Id="rId251" Type="http://schemas.openxmlformats.org/officeDocument/2006/relationships/hyperlink" Target="https://youtu.be/2V93LweeOaA" TargetMode="External"/><Relationship Id="rId25" Type="http://schemas.openxmlformats.org/officeDocument/2006/relationships/hyperlink" Target="https://youtu.be/d4NJOyoQf6E?si=Kv3duBabFq3yfDSs" TargetMode="External"/><Relationship Id="rId46" Type="http://schemas.openxmlformats.org/officeDocument/2006/relationships/hyperlink" Target="https://youtu.be/R1DFQ8o4KeI?si=9r893yLP4BwDtLII" TargetMode="External"/><Relationship Id="rId67" Type="http://schemas.openxmlformats.org/officeDocument/2006/relationships/hyperlink" Target="https://youtu.be/Xs3lPhmO--A" TargetMode="External"/><Relationship Id="rId272" Type="http://schemas.openxmlformats.org/officeDocument/2006/relationships/hyperlink" Target="https://youtu.be/-RqA8p3hH98" TargetMode="External"/><Relationship Id="rId88" Type="http://schemas.openxmlformats.org/officeDocument/2006/relationships/hyperlink" Target="https://youtu.be/cQ7Rf_648r8?si=LRGJBA9Oj0KSLvM_" TargetMode="External"/><Relationship Id="rId111" Type="http://schemas.openxmlformats.org/officeDocument/2006/relationships/hyperlink" Target="https://youtu.be/IvsbxVdA1-w" TargetMode="External"/><Relationship Id="rId132" Type="http://schemas.openxmlformats.org/officeDocument/2006/relationships/hyperlink" Target="https://youtu.be/Nd2EOKgxV_M" TargetMode="External"/><Relationship Id="rId153" Type="http://schemas.openxmlformats.org/officeDocument/2006/relationships/hyperlink" Target="https://ignishaereticum.bandcamp.com/album/autocognition-of-light" TargetMode="External"/><Relationship Id="rId174" Type="http://schemas.openxmlformats.org/officeDocument/2006/relationships/hyperlink" Target="https://www.youtube.com/watch?v=7KtSUmcEeZc&amp;list=PLGisKU8ACodzDYLxyEQI1hxQc-8oLmCJl" TargetMode="External"/><Relationship Id="rId195" Type="http://schemas.openxmlformats.org/officeDocument/2006/relationships/hyperlink" Target="https://lightofthemorningstar.bandcamp.com/album/nocta" TargetMode="External"/><Relationship Id="rId209" Type="http://schemas.openxmlformats.org/officeDocument/2006/relationships/hyperlink" Target="https://youtu.be/4pERUF1crvg?si=4cVR9U2j--r7WQDW" TargetMode="External"/><Relationship Id="rId220" Type="http://schemas.openxmlformats.org/officeDocument/2006/relationships/hyperlink" Target="https://youtu.be/Fqfhi5oJOXg?si=lV5Z2nyJR3AY1Aha" TargetMode="External"/><Relationship Id="rId241" Type="http://schemas.openxmlformats.org/officeDocument/2006/relationships/hyperlink" Target="https://www.youtube.com/watch?v=uJ0oGkcTYJg&amp;t=139s" TargetMode="External"/><Relationship Id="rId15" Type="http://schemas.openxmlformats.org/officeDocument/2006/relationships/hyperlink" Target="https://youtu.be/GFAUw_D7Pgk?si=uFCdoOOUTFKhNuvz" TargetMode="External"/><Relationship Id="rId36" Type="http://schemas.openxmlformats.org/officeDocument/2006/relationships/hyperlink" Target="https://lunarauroradarknessshallrise.bandcamp.com/album/mond?from=hp" TargetMode="External"/><Relationship Id="rId57" Type="http://schemas.openxmlformats.org/officeDocument/2006/relationships/hyperlink" Target="https://youtu.be/2NGUAw7x-9k?si=_46KQgKWeemOy41Z" TargetMode="External"/><Relationship Id="rId262" Type="http://schemas.openxmlformats.org/officeDocument/2006/relationships/hyperlink" Target="https://youtu.be/LU5Q6OyNxMM?si=WX9yJPbybR8hQFM-" TargetMode="External"/><Relationship Id="rId78" Type="http://schemas.openxmlformats.org/officeDocument/2006/relationships/hyperlink" Target="https://youtu.be/RWLrPLfxAns?si=3jZhxnwLowJiPuLQ" TargetMode="External"/><Relationship Id="rId99" Type="http://schemas.openxmlformats.org/officeDocument/2006/relationships/hyperlink" Target="https://youtu.be/uHX1lnI1Lqc" TargetMode="External"/><Relationship Id="rId101" Type="http://schemas.openxmlformats.org/officeDocument/2006/relationships/hyperlink" Target="https://youtu.be/KyFrtsYj028?si=ZY7zv4YM2TAyCXOV" TargetMode="External"/><Relationship Id="rId122" Type="http://schemas.openxmlformats.org/officeDocument/2006/relationships/hyperlink" Target="https://www.youtube.com/watch?v=0SqNsN9m1I8&amp;t=1210s" TargetMode="External"/><Relationship Id="rId143" Type="http://schemas.openxmlformats.org/officeDocument/2006/relationships/hyperlink" Target="https://youtu.be/wU6XhTIo-9U" TargetMode="External"/><Relationship Id="rId164" Type="http://schemas.openxmlformats.org/officeDocument/2006/relationships/hyperlink" Target="https://youtu.be/y56RpsTAbsA" TargetMode="External"/><Relationship Id="rId185" Type="http://schemas.openxmlformats.org/officeDocument/2006/relationships/hyperlink" Target="https://youtu.be/4qKDBLPcKws?si=qu9uOuzr6T29jfOW" TargetMode="External"/><Relationship Id="rId9" Type="http://schemas.openxmlformats.org/officeDocument/2006/relationships/hyperlink" Target="https://youtu.be/wl-XoXW4aMo" TargetMode="External"/><Relationship Id="rId210" Type="http://schemas.openxmlformats.org/officeDocument/2006/relationships/hyperlink" Target="https://youtu.be/PB0nvFgSKqc?si=1gDHTGNMSqAI5L9R" TargetMode="External"/><Relationship Id="rId26" Type="http://schemas.openxmlformats.org/officeDocument/2006/relationships/hyperlink" Target="https://youtu.be/MiWyrBUejQI?si=wHjXWWHuQMfHfXeB" TargetMode="External"/><Relationship Id="rId231" Type="http://schemas.openxmlformats.org/officeDocument/2006/relationships/hyperlink" Target="https://youtu.be/E5FiSypk8bU" TargetMode="External"/><Relationship Id="rId252" Type="http://schemas.openxmlformats.org/officeDocument/2006/relationships/hyperlink" Target="https://youtu.be/u1QszHjlA90?si=FvBhq_WE2Wl6_6Lq" TargetMode="External"/><Relationship Id="rId273" Type="http://schemas.openxmlformats.org/officeDocument/2006/relationships/hyperlink" Target="https://youtu.be/-Pp04D0hQhM" TargetMode="External"/><Relationship Id="rId47" Type="http://schemas.openxmlformats.org/officeDocument/2006/relationships/hyperlink" Target="https://youtu.be/LKiHj8aQsyU?si=8_4DE1U8vuOLFtA7" TargetMode="External"/><Relationship Id="rId68" Type="http://schemas.openxmlformats.org/officeDocument/2006/relationships/hyperlink" Target="https://youtu.be/DDKsv3imKFA?si=22HRxZ6fln--CARF" TargetMode="External"/><Relationship Id="rId89" Type="http://schemas.openxmlformats.org/officeDocument/2006/relationships/hyperlink" Target="https://youtu.be/vFwJbE8Dj68?si=9ZiXILhOSLq4Rlhy" TargetMode="External"/><Relationship Id="rId112" Type="http://schemas.openxmlformats.org/officeDocument/2006/relationships/hyperlink" Target="https://youtu.be/07TF5upRMqA" TargetMode="External"/><Relationship Id="rId133" Type="http://schemas.openxmlformats.org/officeDocument/2006/relationships/hyperlink" Target="https://youtu.be/CDlc8xREGl4" TargetMode="External"/><Relationship Id="rId154" Type="http://schemas.openxmlformats.org/officeDocument/2006/relationships/hyperlink" Target="https://ignishaereticum.bandcamp.com/album/luciferian-gnosis" TargetMode="External"/><Relationship Id="rId175" Type="http://schemas.openxmlformats.org/officeDocument/2006/relationships/hyperlink" Target="https://www.youtube.com/watch?v=MZzuvf48S0U" TargetMode="External"/><Relationship Id="rId196" Type="http://schemas.openxmlformats.org/officeDocument/2006/relationships/hyperlink" Target="https://youtu.be/wkl9zjrQDNw?si=ZdzdqIY01CzbGg1Q" TargetMode="External"/><Relationship Id="rId200" Type="http://schemas.openxmlformats.org/officeDocument/2006/relationships/hyperlink" Target="https://youtu.be/ZItcDALmX4w" TargetMode="External"/><Relationship Id="rId16" Type="http://schemas.openxmlformats.org/officeDocument/2006/relationships/hyperlink" Target="https://youtu.be/bSmtAPxbVGs?si=xtmlwxW8w-dTLXVy" TargetMode="External"/><Relationship Id="rId221" Type="http://schemas.openxmlformats.org/officeDocument/2006/relationships/hyperlink" Target="https://youtu.be/0SWFH-gTRP8" TargetMode="External"/><Relationship Id="rId242" Type="http://schemas.openxmlformats.org/officeDocument/2006/relationships/hyperlink" Target="https://youtu.be/m3sPLeMAgi8?si=n_EY_uyKbdB_T56x" TargetMode="External"/><Relationship Id="rId263" Type="http://schemas.openxmlformats.org/officeDocument/2006/relationships/hyperlink" Target="https://youtu.be/i34mosNDSrU" TargetMode="External"/><Relationship Id="rId37" Type="http://schemas.openxmlformats.org/officeDocument/2006/relationships/hyperlink" Target="https://youtu.be/TYTwiTOLQ3I?si=96JsQ6huGqK2tTPI" TargetMode="External"/><Relationship Id="rId58" Type="http://schemas.openxmlformats.org/officeDocument/2006/relationships/hyperlink" Target="https://youtu.be/IL9cmZuDc7w?si=2NeW2WxOr_1EPMpg" TargetMode="External"/><Relationship Id="rId79" Type="http://schemas.openxmlformats.org/officeDocument/2006/relationships/hyperlink" Target="https://youtu.be/T2TZ1qFMghk" TargetMode="External"/><Relationship Id="rId102" Type="http://schemas.openxmlformats.org/officeDocument/2006/relationships/hyperlink" Target="https://youtu.be/uuLva_bx8Dw" TargetMode="External"/><Relationship Id="rId123" Type="http://schemas.openxmlformats.org/officeDocument/2006/relationships/hyperlink" Target="https://youtu.be/GgNttcQyf0I" TargetMode="External"/><Relationship Id="rId144" Type="http://schemas.openxmlformats.org/officeDocument/2006/relationships/hyperlink" Target="https://youtu.be/Vs5XPmjdJ-E" TargetMode="External"/><Relationship Id="rId90" Type="http://schemas.openxmlformats.org/officeDocument/2006/relationships/hyperlink" Target="https://youtu.be/lSZ9oN4JZCE?si=ntI3JYEHtXxiHYlA" TargetMode="External"/><Relationship Id="rId165" Type="http://schemas.openxmlformats.org/officeDocument/2006/relationships/hyperlink" Target="https://youtu.be/0HekhHdvnHg" TargetMode="External"/><Relationship Id="rId186" Type="http://schemas.openxmlformats.org/officeDocument/2006/relationships/hyperlink" Target="https://youtu.be/Ze5fgxt9J1w?si=lgnhTbzXLLQjSslL" TargetMode="External"/><Relationship Id="rId211" Type="http://schemas.openxmlformats.org/officeDocument/2006/relationships/hyperlink" Target="https://youtu.be/dXsoS8G205w?si=91dj5T5LEJ9on246" TargetMode="External"/><Relationship Id="rId232" Type="http://schemas.openxmlformats.org/officeDocument/2006/relationships/hyperlink" Target="https://youtu.be/UQBKFWoKZBE?si=Ym6AkRXK5-qnmyre" TargetMode="External"/><Relationship Id="rId253" Type="http://schemas.openxmlformats.org/officeDocument/2006/relationships/hyperlink" Target="https://youtu.be/sb0EAjaJyvY" TargetMode="External"/><Relationship Id="rId274" Type="http://schemas.openxmlformats.org/officeDocument/2006/relationships/hyperlink" Target="https://youtu.be/zJLqWPVfgLY?si=lvImC2mI-ObVK3_r" TargetMode="External"/><Relationship Id="rId27" Type="http://schemas.openxmlformats.org/officeDocument/2006/relationships/hyperlink" Target="https://youtu.be/LQTrmTPUFps?si=0uQNJ5_XrlIeqhU7" TargetMode="External"/><Relationship Id="rId48" Type="http://schemas.openxmlformats.org/officeDocument/2006/relationships/hyperlink" Target="https://youtu.be/OkmeRK8X6zA?si=Jh58Py_6C1FuoL2J" TargetMode="External"/><Relationship Id="rId69" Type="http://schemas.openxmlformats.org/officeDocument/2006/relationships/hyperlink" Target="https://youtu.be/xjkNu2sGUf8?si=qmnVlQTY_tLW3_lR" TargetMode="External"/><Relationship Id="rId113" Type="http://schemas.openxmlformats.org/officeDocument/2006/relationships/hyperlink" Target="https://nightbringer.bandcamp.com/album/death-and-the-black-work-rex-ex-ordine-throni" TargetMode="External"/><Relationship Id="rId134" Type="http://schemas.openxmlformats.org/officeDocument/2006/relationships/hyperlink" Target="https://youtu.be/Wr30PYZcwyc" TargetMode="External"/><Relationship Id="rId80" Type="http://schemas.openxmlformats.org/officeDocument/2006/relationships/hyperlink" Target="https://youtu.be/TAnPz0MyN18" TargetMode="External"/><Relationship Id="rId155" Type="http://schemas.openxmlformats.org/officeDocument/2006/relationships/hyperlink" Target="https://youtu.be/b-vhU4kfMIA" TargetMode="External"/><Relationship Id="rId176" Type="http://schemas.openxmlformats.org/officeDocument/2006/relationships/hyperlink" Target="https://youtu.be/Jbhm6xk_VCM?si=xqTA8FgDfbonP90Z" TargetMode="External"/><Relationship Id="rId197" Type="http://schemas.openxmlformats.org/officeDocument/2006/relationships/hyperlink" Target="https://funeralnation.bandcamp.com/album/30-years-in-the-sign-of-the-baphomet" TargetMode="External"/><Relationship Id="rId201" Type="http://schemas.openxmlformats.org/officeDocument/2006/relationships/hyperlink" Target="https://youtu.be/6_66iO1prjw?si=nhgdDmDYL7IvzLx2" TargetMode="External"/><Relationship Id="rId222" Type="http://schemas.openxmlformats.org/officeDocument/2006/relationships/hyperlink" Target="https://youtu.be/CG_7uEHOE98?si=XLHXgbfDQwfSqVkc" TargetMode="External"/><Relationship Id="rId243" Type="http://schemas.openxmlformats.org/officeDocument/2006/relationships/hyperlink" Target="https://youtu.be/mBQHwxfcw_o?si=5LcZgD-AMIGLkRan" TargetMode="External"/><Relationship Id="rId264" Type="http://schemas.openxmlformats.org/officeDocument/2006/relationships/hyperlink" Target="https://youtu.be/spNJ4HHsZ2c" TargetMode="External"/><Relationship Id="rId17" Type="http://schemas.openxmlformats.org/officeDocument/2006/relationships/hyperlink" Target="https://youtu.be/bdhfU3zR_uE" TargetMode="External"/><Relationship Id="rId38" Type="http://schemas.openxmlformats.org/officeDocument/2006/relationships/hyperlink" Target="https://youtu.be/rGNpeNgW4HU?si=8sI29sZ_d41WvidZ" TargetMode="External"/><Relationship Id="rId59" Type="http://schemas.openxmlformats.org/officeDocument/2006/relationships/hyperlink" Target="https://youtu.be/Ot1YNrwbv8c?si=OhYH5H-LasxNncBv" TargetMode="External"/><Relationship Id="rId103" Type="http://schemas.openxmlformats.org/officeDocument/2006/relationships/hyperlink" Target="https://youtu.be/gdfQJl6ZXyE" TargetMode="External"/><Relationship Id="rId124" Type="http://schemas.openxmlformats.org/officeDocument/2006/relationships/hyperlink" Target="https://youtu.be/uqP4y_vPaEY" TargetMode="External"/><Relationship Id="rId70" Type="http://schemas.openxmlformats.org/officeDocument/2006/relationships/hyperlink" Target="https://youtu.be/7K7ZinWp97g" TargetMode="External"/><Relationship Id="rId91" Type="http://schemas.openxmlformats.org/officeDocument/2006/relationships/hyperlink" Target="https://youtu.be/f2WVbDydbeg?si=h-99Ss0qWZHaK9Cy" TargetMode="External"/><Relationship Id="rId145" Type="http://schemas.openxmlformats.org/officeDocument/2006/relationships/hyperlink" Target="https://www.youtube.com/watch?v=6ITTavlI9Lw" TargetMode="External"/><Relationship Id="rId166" Type="http://schemas.openxmlformats.org/officeDocument/2006/relationships/hyperlink" Target="https://youtu.be/QxVCts1MjhU" TargetMode="External"/><Relationship Id="rId187" Type="http://schemas.openxmlformats.org/officeDocument/2006/relationships/hyperlink" Target="https://youtu.be/yn-FxAPjZVQ?si=wqkU4Y5xfZHDYdaW"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ZdeKKDhBYOo" TargetMode="External"/><Relationship Id="rId233" Type="http://schemas.openxmlformats.org/officeDocument/2006/relationships/hyperlink" Target="https://youtu.be/ECi8wFmRtYw?si=rw3TwZIvbeKVGBa7" TargetMode="External"/><Relationship Id="rId254" Type="http://schemas.openxmlformats.org/officeDocument/2006/relationships/hyperlink" Target="https://youtu.be/u_UpSkE--_g" TargetMode="External"/><Relationship Id="rId28" Type="http://schemas.openxmlformats.org/officeDocument/2006/relationships/hyperlink" Target="https://youtu.be/czUXji2twco" TargetMode="External"/><Relationship Id="rId49" Type="http://schemas.openxmlformats.org/officeDocument/2006/relationships/hyperlink" Target="https://youtu.be/qXWPS9c8cpk?si=Wnb4K2cz_BetQ-Go" TargetMode="External"/><Relationship Id="rId114" Type="http://schemas.openxmlformats.org/officeDocument/2006/relationships/hyperlink" Target="https://bloodharvestrecords.bandcamp.com/album/split-2x7ep" TargetMode="External"/><Relationship Id="rId275" Type="http://schemas.openxmlformats.org/officeDocument/2006/relationships/drawing" Target="../drawings/drawing2.xml"/><Relationship Id="rId60" Type="http://schemas.openxmlformats.org/officeDocument/2006/relationships/hyperlink" Target="https://youtu.be/044EdkLGneQ" TargetMode="External"/><Relationship Id="rId81" Type="http://schemas.openxmlformats.org/officeDocument/2006/relationships/hyperlink" Target="https://youtu.be/1yne_cDwd60" TargetMode="External"/><Relationship Id="rId135" Type="http://schemas.openxmlformats.org/officeDocument/2006/relationships/hyperlink" Target="https://youtu.be/044EdkLGneQ" TargetMode="External"/><Relationship Id="rId156" Type="http://schemas.openxmlformats.org/officeDocument/2006/relationships/hyperlink" Target="https://youtu.be/wrRNs9cg4kQ" TargetMode="External"/><Relationship Id="rId177" Type="http://schemas.openxmlformats.org/officeDocument/2006/relationships/hyperlink" Target="https://youtu.be/DEuK1xNhxrc" TargetMode="External"/><Relationship Id="rId198" Type="http://schemas.openxmlformats.org/officeDocument/2006/relationships/hyperlink" Target="https://youtu.be/emBdJLa20lo?si=5VmUmyaXBqJYTs27" TargetMode="External"/><Relationship Id="rId202" Type="http://schemas.openxmlformats.org/officeDocument/2006/relationships/hyperlink" Target="https://youtu.be/PVaH3SPRlAk?si=dOECADXiS-xW4LiP" TargetMode="External"/><Relationship Id="rId223" Type="http://schemas.openxmlformats.org/officeDocument/2006/relationships/hyperlink" Target="https://youtu.be/ilNpX4ZYc0w?si=LeWaoPCzg1OJmpeH" TargetMode="External"/><Relationship Id="rId244" Type="http://schemas.openxmlformats.org/officeDocument/2006/relationships/hyperlink" Target="https://youtu.be/5Ha1qW4orcw?si=c3HfDR1qfVpStjL6" TargetMode="External"/><Relationship Id="rId18" Type="http://schemas.openxmlformats.org/officeDocument/2006/relationships/hyperlink" Target="https://youtu.be/7dLOakSdhPA" TargetMode="External"/><Relationship Id="rId39" Type="http://schemas.openxmlformats.org/officeDocument/2006/relationships/hyperlink" Target="https://www.youtube.com/watch?v=LBsBhGsOVdI" TargetMode="External"/><Relationship Id="rId265" Type="http://schemas.openxmlformats.org/officeDocument/2006/relationships/hyperlink" Target="https://youtu.be/m5Tx0sKsddw?si=7Mh0_1mexMc2Dxx6" TargetMode="External"/><Relationship Id="rId50" Type="http://schemas.openxmlformats.org/officeDocument/2006/relationships/hyperlink" Target="https://youtu.be/ZaGD7ZtN0jI?si=riDS9dwU9drG0i9N" TargetMode="External"/><Relationship Id="rId104" Type="http://schemas.openxmlformats.org/officeDocument/2006/relationships/hyperlink" Target="https://tribulacionproductions.bandcamp.com/album/cryfemal-malicioso-sonido-putrefacto-lp" TargetMode="External"/><Relationship Id="rId125" Type="http://schemas.openxmlformats.org/officeDocument/2006/relationships/hyperlink" Target="https://youtu.be/PFTrqCFTiXk" TargetMode="External"/><Relationship Id="rId146" Type="http://schemas.openxmlformats.org/officeDocument/2006/relationships/hyperlink" Target="https://youtu.be/HT243RbW3n0" TargetMode="External"/><Relationship Id="rId167" Type="http://schemas.openxmlformats.org/officeDocument/2006/relationships/hyperlink" Target="https://tribulacionproductions.bandcamp.com/album/nocturnal-feelings-nocturnal-attack-lp" TargetMode="External"/><Relationship Id="rId188" Type="http://schemas.openxmlformats.org/officeDocument/2006/relationships/hyperlink" Target="https://youtu.be/QMpaUT0XdXM?si=G5_oizCMx6gLmENL" TargetMode="External"/><Relationship Id="rId71" Type="http://schemas.openxmlformats.org/officeDocument/2006/relationships/hyperlink" Target="https://youtu.be/-XpJgiKrxnI?si=xzcKJIvzccDQpVF3" TargetMode="External"/><Relationship Id="rId92" Type="http://schemas.openxmlformats.org/officeDocument/2006/relationships/hyperlink" Target="https://youtu.be/EY0_7y1Dh-E?si=-sr9Tax_4yKNMT0-" TargetMode="External"/><Relationship Id="rId213" Type="http://schemas.openxmlformats.org/officeDocument/2006/relationships/hyperlink" Target="https://youtu.be/l2Ec3fMn81Q?si=GaoZgncWi5p9YraS" TargetMode="External"/><Relationship Id="rId234" Type="http://schemas.openxmlformats.org/officeDocument/2006/relationships/hyperlink" Target="https://youtu.be/cFGTNNOqJZ8?si=3jsiGUaklZ3eLiDr"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uTr_zkEyND8?si=eNV3kCIGpBvEpsdQ" TargetMode="External"/><Relationship Id="rId255" Type="http://schemas.openxmlformats.org/officeDocument/2006/relationships/hyperlink" Target="https://youtu.be/8HQhghCV_w4" TargetMode="External"/><Relationship Id="rId276" Type="http://schemas.openxmlformats.org/officeDocument/2006/relationships/vmlDrawing" Target="../drawings/vmlDrawing2.vml"/><Relationship Id="rId40" Type="http://schemas.openxmlformats.org/officeDocument/2006/relationships/hyperlink" Target="https://youtu.be/GvR1_W2ehl0?si=Gye5bB7YsruE0jbQ" TargetMode="External"/><Relationship Id="rId115" Type="http://schemas.openxmlformats.org/officeDocument/2006/relationships/hyperlink" Target="https://youtu.be/mMbAp9I4G5g" TargetMode="External"/><Relationship Id="rId136" Type="http://schemas.openxmlformats.org/officeDocument/2006/relationships/hyperlink" Target="https://youtu.be/OGrH_HC-SN4" TargetMode="External"/><Relationship Id="rId157" Type="http://schemas.openxmlformats.org/officeDocument/2006/relationships/hyperlink" Target="https://youtu.be/wrRNs9cg4kQ" TargetMode="External"/><Relationship Id="rId178" Type="http://schemas.openxmlformats.org/officeDocument/2006/relationships/hyperlink" Target="https://doomentor.bandcamp.com/album/dominus-omnes" TargetMode="External"/><Relationship Id="rId61" Type="http://schemas.openxmlformats.org/officeDocument/2006/relationships/hyperlink" Target="https://youtu.be/Uoe75Z_SceI?si=d6Zu75xwl7IHEwZv" TargetMode="External"/><Relationship Id="rId82" Type="http://schemas.openxmlformats.org/officeDocument/2006/relationships/hyperlink" Target="https://youtu.be/Xtra3y4NZ1s" TargetMode="External"/><Relationship Id="rId199" Type="http://schemas.openxmlformats.org/officeDocument/2006/relationships/hyperlink" Target="https://youtu.be/maPzkeJ6MpA?si=dbw4iZM2Iozk0iFs" TargetMode="External"/><Relationship Id="rId203" Type="http://schemas.openxmlformats.org/officeDocument/2006/relationships/hyperlink" Target="https://youtu.be/fRvV-IF2Unk?si=BZ2UPSQfa4eQzjHX" TargetMode="External"/><Relationship Id="rId19" Type="http://schemas.openxmlformats.org/officeDocument/2006/relationships/hyperlink" Target="https://youtu.be/rLBc-ilhFfA?si=tuBmoIU0usvNFXXi" TargetMode="External"/><Relationship Id="rId224" Type="http://schemas.openxmlformats.org/officeDocument/2006/relationships/hyperlink" Target="https://youtu.be/b6KkmjjpYYQ" TargetMode="External"/><Relationship Id="rId245" Type="http://schemas.openxmlformats.org/officeDocument/2006/relationships/hyperlink" Target="https://youtu.be/mC5L4yBxD5E" TargetMode="External"/><Relationship Id="rId266" Type="http://schemas.openxmlformats.org/officeDocument/2006/relationships/hyperlink" Target="https://youtu.be/FjwZ7ZJ4Rcc?si=cGa1vxUDT0m6NhPD" TargetMode="External"/><Relationship Id="rId30" Type="http://schemas.openxmlformats.org/officeDocument/2006/relationships/hyperlink" Target="https://youtu.be/5N6uca6mnpk?si=OhCNIFyeXhKrnaqH" TargetMode="External"/><Relationship Id="rId105" Type="http://schemas.openxmlformats.org/officeDocument/2006/relationships/hyperlink" Target="https://youtu.be/3FxB2T_uu_I?si=CWZdQ2NnxZqoXlS5" TargetMode="External"/><Relationship Id="rId126" Type="http://schemas.openxmlformats.org/officeDocument/2006/relationships/hyperlink" Target="https://youtu.be/4ccNe-iNH2U" TargetMode="External"/><Relationship Id="rId147" Type="http://schemas.openxmlformats.org/officeDocument/2006/relationships/hyperlink" Target="https://youtu.be/AQIJjpGDnRM" TargetMode="External"/><Relationship Id="rId168" Type="http://schemas.openxmlformats.org/officeDocument/2006/relationships/hyperlink" Target="https://youtu.be/CfMhAuKAJaA" TargetMode="External"/><Relationship Id="rId51" Type="http://schemas.openxmlformats.org/officeDocument/2006/relationships/hyperlink" Target="https://youtu.be/j2q3PhQkaxo?si=KRIXroWWNkdjXITr" TargetMode="External"/><Relationship Id="rId72" Type="http://schemas.openxmlformats.org/officeDocument/2006/relationships/hyperlink" Target="https://youtu.be/UHuUN6BFWIE" TargetMode="External"/><Relationship Id="rId93" Type="http://schemas.openxmlformats.org/officeDocument/2006/relationships/hyperlink" Target="https://youtu.be/d5r_znns17I?si=SnQ7vodrtDTTE643" TargetMode="External"/><Relationship Id="rId189" Type="http://schemas.openxmlformats.org/officeDocument/2006/relationships/hyperlink" Target="https://youtu.be/cjhOEG2EM0s?si=1aX41mRbnnKvRFlS"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Xygm3DuOYHk?si=WB57CQndrwrGJz0H" TargetMode="External"/><Relationship Id="rId235" Type="http://schemas.openxmlformats.org/officeDocument/2006/relationships/hyperlink" Target="https://youtu.be/QHMuJZnW3K0" TargetMode="External"/><Relationship Id="rId256" Type="http://schemas.openxmlformats.org/officeDocument/2006/relationships/hyperlink" Target="https://youtu.be/QHMuJZnW3K0" TargetMode="External"/><Relationship Id="rId277" Type="http://schemas.openxmlformats.org/officeDocument/2006/relationships/comments" Target="../comments2.xml"/><Relationship Id="rId116" Type="http://schemas.openxmlformats.org/officeDocument/2006/relationships/hyperlink" Target="https://youtu.be/h-FjwNeuNkw" TargetMode="External"/><Relationship Id="rId137" Type="http://schemas.openxmlformats.org/officeDocument/2006/relationships/hyperlink" Target="https://youtu.be/mOADsIZZBgY" TargetMode="External"/><Relationship Id="rId158" Type="http://schemas.openxmlformats.org/officeDocument/2006/relationships/hyperlink" Target="https://youtu.be/y1sGoMI0Lvs" TargetMode="External"/><Relationship Id="rId20" Type="http://schemas.openxmlformats.org/officeDocument/2006/relationships/hyperlink" Target="https://youtu.be/T3nC8yUnY8Y?si=xaIfBVtJfQEHdde5" TargetMode="External"/><Relationship Id="rId41" Type="http://schemas.openxmlformats.org/officeDocument/2006/relationships/hyperlink" Target="https://youtu.be/h9Bn7l2AVdQ?si=TtCHR-WCmev48vbr" TargetMode="External"/><Relationship Id="rId62" Type="http://schemas.openxmlformats.org/officeDocument/2006/relationships/hyperlink" Target="https://youtu.be/oy5fTHN2K8k" TargetMode="External"/><Relationship Id="rId83" Type="http://schemas.openxmlformats.org/officeDocument/2006/relationships/hyperlink" Target="https://acrimonious.bandcamp.com/album/eleven-dragons" TargetMode="External"/><Relationship Id="rId179" Type="http://schemas.openxmlformats.org/officeDocument/2006/relationships/hyperlink" Target="https://youtu.be/Z1dNoKm5qWk?si=zT4sDf9WvA4ccwqY" TargetMode="External"/><Relationship Id="rId190" Type="http://schemas.openxmlformats.org/officeDocument/2006/relationships/hyperlink" Target="https://youtu.be/VxkaCCPPS5I" TargetMode="External"/><Relationship Id="rId204" Type="http://schemas.openxmlformats.org/officeDocument/2006/relationships/hyperlink" Target="https://youtu.be/ANMR03UL3JM?si=EjniMMXUrw4ZrF0y" TargetMode="External"/><Relationship Id="rId225" Type="http://schemas.openxmlformats.org/officeDocument/2006/relationships/hyperlink" Target="https://www.youtube.com/watch?v=PMNXocbTmck" TargetMode="External"/><Relationship Id="rId246" Type="http://schemas.openxmlformats.org/officeDocument/2006/relationships/hyperlink" Target="https://youtu.be/TF9qJtV05R4?si=rGRxHUWTgIF5g36N" TargetMode="External"/><Relationship Id="rId267" Type="http://schemas.openxmlformats.org/officeDocument/2006/relationships/hyperlink" Target="https://youtu.be/hvLh542uOrs?si=bMfFfVkYpkQJO1bc" TargetMode="External"/><Relationship Id="rId106" Type="http://schemas.openxmlformats.org/officeDocument/2006/relationships/hyperlink" Target="https://youtu.be/1uCs32NhP38" TargetMode="External"/><Relationship Id="rId127" Type="http://schemas.openxmlformats.org/officeDocument/2006/relationships/hyperlink" Target="https://youtu.be/Uj5tw72Lacs" TargetMode="External"/><Relationship Id="rId10" Type="http://schemas.openxmlformats.org/officeDocument/2006/relationships/hyperlink" Target="https://youtu.be/LTVHQQHDQDc?si=CW4hfmIyOaO3rerG" TargetMode="External"/><Relationship Id="rId31" Type="http://schemas.openxmlformats.org/officeDocument/2006/relationships/hyperlink" Target="https://youtu.be/5N6uca6mnpk?si=OhCNIFyeXhKrnaqH" TargetMode="External"/><Relationship Id="rId52" Type="http://schemas.openxmlformats.org/officeDocument/2006/relationships/hyperlink" Target="https://youtu.be/j2q3PhQkaxo?si=KRIXroWWNkdjXITr" TargetMode="External"/><Relationship Id="rId73" Type="http://schemas.openxmlformats.org/officeDocument/2006/relationships/hyperlink" Target="https://youtu.be/06YH2FVtP8I?si=XvkdLCcLf0IoIW8v" TargetMode="External"/><Relationship Id="rId94" Type="http://schemas.openxmlformats.org/officeDocument/2006/relationships/hyperlink" Target="https://youtu.be/jYbbatXs1wI?si=P47fS6mNRdyt2F1r" TargetMode="External"/><Relationship Id="rId148" Type="http://schemas.openxmlformats.org/officeDocument/2006/relationships/hyperlink" Target="https://youtu.be/XUdxFp7I1qw" TargetMode="External"/><Relationship Id="rId169" Type="http://schemas.openxmlformats.org/officeDocument/2006/relationships/hyperlink" Target="https://www.youtube.com/watch?v=I1MKLMTtS7A&amp;t=1708s" TargetMode="External"/><Relationship Id="rId4" Type="http://schemas.openxmlformats.org/officeDocument/2006/relationships/hyperlink" Target="https://tribulacionproductions.bandcamp.com/" TargetMode="External"/><Relationship Id="rId180" Type="http://schemas.openxmlformats.org/officeDocument/2006/relationships/hyperlink" Target="https://youtu.be/mT5lJDyJIR4" TargetMode="External"/><Relationship Id="rId215" Type="http://schemas.openxmlformats.org/officeDocument/2006/relationships/hyperlink" Target="https://youtu.be/BYK-ulj2ErI?si=-r6zP-wTtpoNoSNj" TargetMode="External"/><Relationship Id="rId236" Type="http://schemas.openxmlformats.org/officeDocument/2006/relationships/hyperlink" Target="https://youtu.be/dTBE3OJ2GIo?si=5G0xblxqWEx-CXPo" TargetMode="External"/><Relationship Id="rId257" Type="http://schemas.openxmlformats.org/officeDocument/2006/relationships/hyperlink" Target="https://youtu.be/YhG1ProCOq4" TargetMode="External"/><Relationship Id="rId42" Type="http://schemas.openxmlformats.org/officeDocument/2006/relationships/hyperlink" Target="https://youtu.be/3Jrxh_u3Mkg?si=bmv7t-fSHMxzBE5T" TargetMode="External"/><Relationship Id="rId84" Type="http://schemas.openxmlformats.org/officeDocument/2006/relationships/hyperlink" Target="https://youtu.be/cU2c_r4e8Ko" TargetMode="External"/><Relationship Id="rId138" Type="http://schemas.openxmlformats.org/officeDocument/2006/relationships/hyperlink" Target="https://youtu.be/WGeIFYXIeOM" TargetMode="External"/><Relationship Id="rId191" Type="http://schemas.openxmlformats.org/officeDocument/2006/relationships/hyperlink" Target="https://youtu.be/Kyj3PR9rwoo?si=vDkxwHBTGoiHbkPW" TargetMode="External"/><Relationship Id="rId205" Type="http://schemas.openxmlformats.org/officeDocument/2006/relationships/hyperlink" Target="https://youtu.be/zmtjCH54BzU?si=CTay4xCZ5ocOOH_x" TargetMode="External"/><Relationship Id="rId247" Type="http://schemas.openxmlformats.org/officeDocument/2006/relationships/hyperlink" Target="https://www.youtube.com/watch?v=T87Z0XLLP0g&amp;t=216s" TargetMode="External"/><Relationship Id="rId107" Type="http://schemas.openxmlformats.org/officeDocument/2006/relationships/hyperlink" Target="https://youtu.be/jrvIFadrjrU" TargetMode="External"/><Relationship Id="rId11" Type="http://schemas.openxmlformats.org/officeDocument/2006/relationships/hyperlink" Target="https://youtu.be/RYWDNlvXZ3w?si=JEtZMYojhQl97xuA" TargetMode="External"/><Relationship Id="rId53" Type="http://schemas.openxmlformats.org/officeDocument/2006/relationships/hyperlink" Target="https://hsdr.bandcamp.com/album/kaos-above-love-below" TargetMode="External"/><Relationship Id="rId149" Type="http://schemas.openxmlformats.org/officeDocument/2006/relationships/hyperlink" Target="https://youtu.be/OCirh6T1Z9g" TargetMode="External"/><Relationship Id="rId95" Type="http://schemas.openxmlformats.org/officeDocument/2006/relationships/hyperlink" Target="https://youtu.be/mtZl8PooCd0?si=xmEFr1KxkQYT_Cbo" TargetMode="External"/><Relationship Id="rId160" Type="http://schemas.openxmlformats.org/officeDocument/2006/relationships/hyperlink" Target="https://youtu.be/Ale0frB_qKg" TargetMode="External"/><Relationship Id="rId216" Type="http://schemas.openxmlformats.org/officeDocument/2006/relationships/hyperlink" Target="https://youtu.be/E2WpA9lzIlU?si=GJFX2nx4mhOQQxmt"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tribulacionproductions.bandcamp.com/" TargetMode="External"/><Relationship Id="rId13" Type="http://schemas.openxmlformats.org/officeDocument/2006/relationships/hyperlink" Target="https://tribulacionproductions.bandcamp.com/" TargetMode="External"/><Relationship Id="rId18" Type="http://schemas.openxmlformats.org/officeDocument/2006/relationships/hyperlink" Target="https://youtu.be/79F7BvyRc60?si=iMGmf6E6aoPrEt63" TargetMode="External"/><Relationship Id="rId3" Type="http://schemas.openxmlformats.org/officeDocument/2006/relationships/hyperlink" Target="https://www.youtube.com/watch?v=ws1Gits3P-Y&amp;t=1632s" TargetMode="External"/><Relationship Id="rId21" Type="http://schemas.openxmlformats.org/officeDocument/2006/relationships/drawing" Target="../drawings/drawing3.xml"/><Relationship Id="rId7" Type="http://schemas.openxmlformats.org/officeDocument/2006/relationships/hyperlink" Target="http://www.tribulacionproductions.com/" TargetMode="External"/><Relationship Id="rId12" Type="http://schemas.openxmlformats.org/officeDocument/2006/relationships/hyperlink" Target="https://youtu.be/mMiNVt0dd9M?si=JKK1SEzySyh6noOj" TargetMode="External"/><Relationship Id="rId17" Type="http://schemas.openxmlformats.org/officeDocument/2006/relationships/hyperlink" Target="https://tribulacionproductions.bandcamp.com/album/blasfemia-chile-nocturnal-astral-visions-cd" TargetMode="External"/><Relationship Id="rId2" Type="http://schemas.openxmlformats.org/officeDocument/2006/relationships/hyperlink" Target="https://amorfatiproductions.bandcamp.com/album/astride-a-serpent-the-hunt" TargetMode="External"/><Relationship Id="rId16" Type="http://schemas.openxmlformats.org/officeDocument/2006/relationships/hyperlink" Target="https://youtu.be/0E-Z4lbjky4?si=PGNWYgypUdkTvjMm" TargetMode="External"/><Relationship Id="rId20" Type="http://schemas.openxmlformats.org/officeDocument/2006/relationships/hyperlink" Target="https://youtu.be/fSjSRWpmhaQ?si=0RmQcZ8WOr6VOUna" TargetMode="External"/><Relationship Id="rId1" Type="http://schemas.openxmlformats.org/officeDocument/2006/relationships/hyperlink" Target="https://tribulacionproductions.bandcamp.com/album/ophicvs-azrever-ne-alemamam-cd-tape" TargetMode="External"/><Relationship Id="rId6" Type="http://schemas.openxmlformats.org/officeDocument/2006/relationships/hyperlink" Target="https://youtu.be/BR2OR_DEOhU" TargetMode="External"/><Relationship Id="rId11" Type="http://schemas.openxmlformats.org/officeDocument/2006/relationships/hyperlink" Target="https://youtu.be/kiitwF8ysLk" TargetMode="External"/><Relationship Id="rId5" Type="http://schemas.openxmlformats.org/officeDocument/2006/relationships/hyperlink" Target="https://ordealsascendant.bandcamp.com/album/ordeals-daethorn-split-2018" TargetMode="External"/><Relationship Id="rId15" Type="http://schemas.openxmlformats.org/officeDocument/2006/relationships/hyperlink" Target="https://youtu.be/ciQyN1rEMvs?si=IvBi3g7oPDBB1K4p" TargetMode="External"/><Relationship Id="rId23" Type="http://schemas.openxmlformats.org/officeDocument/2006/relationships/comments" Target="../comments3.xml"/><Relationship Id="rId10" Type="http://schemas.openxmlformats.org/officeDocument/2006/relationships/hyperlink" Target="https://tribulacionproductions.bandcamp.com/album/lugubrious-cult-suicidal-self-harm-cd-out-now" TargetMode="External"/><Relationship Id="rId19" Type="http://schemas.openxmlformats.org/officeDocument/2006/relationships/hyperlink" Target="https://youtu.be/u2AmWgHPwE0?si=9JMD4t_e1I-eOcC9" TargetMode="External"/><Relationship Id="rId4" Type="http://schemas.openxmlformats.org/officeDocument/2006/relationships/hyperlink" Target="https://youtu.be/9lYIx0pB0-I" TargetMode="External"/><Relationship Id="rId9" Type="http://schemas.openxmlformats.org/officeDocument/2006/relationships/hyperlink" Target="https://youtu.be/37DEpxowuys?si=wVjpZx7rBXkN6bR8" TargetMode="External"/><Relationship Id="rId14" Type="http://schemas.openxmlformats.org/officeDocument/2006/relationships/hyperlink" Target="https://youtu.be/fuaBGpyOle8?si=ppJy6Q9kqrvLLuon" TargetMode="External"/><Relationship Id="rId22"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6" Type="http://schemas.openxmlformats.org/officeDocument/2006/relationships/hyperlink" Target="https://tribulacionproductions.bandcamp.com/album/luctus-u-ribis-digipak" TargetMode="External"/><Relationship Id="rId21" Type="http://schemas.openxmlformats.org/officeDocument/2006/relationships/hyperlink" Target="https://corpsegristle.bandcamp.com/album/crypt-of-ice" TargetMode="External"/><Relationship Id="rId42" Type="http://schemas.openxmlformats.org/officeDocument/2006/relationships/hyperlink" Target="https://tribulacionproductions.bandcamp.com/album/riddle-of-meander-end-of-all-life-and-creation-orcus-double-cd" TargetMode="External"/><Relationship Id="rId47" Type="http://schemas.openxmlformats.org/officeDocument/2006/relationships/hyperlink" Target="https://tribulacionproductions.com/producto/sargeist-slipcase-digipak-trilogy/" TargetMode="External"/><Relationship Id="rId63" Type="http://schemas.openxmlformats.org/officeDocument/2006/relationships/hyperlink" Target="https://youtu.be/Lv55b6B8mBc?si=MFIFtzgNHfJ4zum6" TargetMode="External"/><Relationship Id="rId68" Type="http://schemas.openxmlformats.org/officeDocument/2006/relationships/hyperlink" Target="https://tribulacionproductions.bandcamp.com/album/lamentaciones-errante-slipcase-cd"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is-invocat-depressiva-vox-clamantis-digipak" TargetMode="External"/><Relationship Id="rId37" Type="http://schemas.openxmlformats.org/officeDocument/2006/relationships/hyperlink" Target="https://tribulacionproductions.bandcamp.com/album/ophicvs-azrever-ne-alemamam-tape-cd" TargetMode="External"/><Relationship Id="rId53"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8" Type="http://schemas.openxmlformats.org/officeDocument/2006/relationships/hyperlink" Target="https://tribulacionproductions.bandcamp.com/album/goatblood-goatblood-cd" TargetMode="External"/><Relationship Id="rId74" Type="http://schemas.openxmlformats.org/officeDocument/2006/relationships/hyperlink" Target="https://www.youtube.com/watch?v=oFLlvyz-0-o&amp;t=1554s" TargetMode="External"/><Relationship Id="rId79" Type="http://schemas.openxmlformats.org/officeDocument/2006/relationships/hyperlink" Target="https://youtu.be/VTplfr8nIso?si=uCUBP0J2eXXBToAM" TargetMode="External"/><Relationship Id="rId5" Type="http://schemas.openxmlformats.org/officeDocument/2006/relationships/hyperlink" Target="https://youtu.be/GxZCp-mlmec" TargetMode="External"/><Relationship Id="rId61" Type="http://schemas.openxmlformats.org/officeDocument/2006/relationships/hyperlink" Target="https://tribulacionproductions.bandcamp.com/album/nocturnal-feelings-nocturnal-attack-lp-digipak" TargetMode="External"/><Relationship Id="rId82" Type="http://schemas.openxmlformats.org/officeDocument/2006/relationships/comments" Target="../comments4.xml"/><Relationship Id="rId19" Type="http://schemas.openxmlformats.org/officeDocument/2006/relationships/hyperlink" Target="https://tribulacionproductions.bandcamp.com/album/desalmatvs-khaos-aeternvm-preposterior-al-ultradimensional-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funeral-dusk-o-rubor-sanguinis-cd-last-copies" TargetMode="External"/><Relationship Id="rId27" Type="http://schemas.openxmlformats.org/officeDocument/2006/relationships/hyperlink" Target="https://tribulacionproductions.bandcamp.com/album/lugubrious-cult-suicidal-self-harm-cd-out-now" TargetMode="External"/><Relationship Id="rId30" Type="http://schemas.openxmlformats.org/officeDocument/2006/relationships/hyperlink" Target="https://tribulacionproductions.bandcamp.com/album/necrochakal-the-early-black-sacrifices-digipak" TargetMode="External"/><Relationship Id="rId35" Type="http://schemas.openxmlformats.org/officeDocument/2006/relationships/hyperlink" Target="https://tribulacionproductions.bandcamp.com/album/nocturnal-feelings-thy-endless-wrath-ruptura-de-los-sellos-del-infierno-digipak" TargetMode="External"/><Relationship Id="rId43" Type="http://schemas.openxmlformats.org/officeDocument/2006/relationships/hyperlink" Target="https://youtu.be/yrBZRNJeONE?si=kNLWs2oDrCarIR5m" TargetMode="External"/><Relationship Id="rId48" Type="http://schemas.openxmlformats.org/officeDocument/2006/relationships/hyperlink" Target="https://tribulacionproductions.bandcamp.com/album/mierciesla-black-metal-tornado-cd" TargetMode="External"/><Relationship Id="rId56" Type="http://schemas.openxmlformats.org/officeDocument/2006/relationships/hyperlink" Target="https://youtu.be/hkDTrY7AV_o?si=UD35kGajof976Iwt" TargetMode="External"/><Relationship Id="rId64" Type="http://schemas.openxmlformats.org/officeDocument/2006/relationships/hyperlink" Target="https://youtu.be/B3DBV8UMyHU?si=bFiK8Djm5qBh4Wud" TargetMode="External"/><Relationship Id="rId69" Type="http://schemas.openxmlformats.org/officeDocument/2006/relationships/hyperlink" Target="https://youtu.be/Xbuy9XW4T0E?si=y-coDT-xoueWKJ35" TargetMode="External"/><Relationship Id="rId77" Type="http://schemas.openxmlformats.org/officeDocument/2006/relationships/hyperlink" Target="https://www.youtube.com/watch?v=4xSF6BFEnuI&amp;t=852s"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throneum-old-deaths-lair-cd" TargetMode="External"/><Relationship Id="rId72" Type="http://schemas.openxmlformats.org/officeDocument/2006/relationships/hyperlink" Target="https://www.youtube.com/watch?v=9DSgT6Zda6g" TargetMode="External"/><Relationship Id="rId80" Type="http://schemas.openxmlformats.org/officeDocument/2006/relationships/drawing" Target="../drawings/drawing4.x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internal-suffering-awakening-of-the-rebel-digipak" TargetMode="External"/><Relationship Id="rId33" Type="http://schemas.openxmlformats.org/officeDocument/2006/relationships/hyperlink" Target="https://tribulacionproductions.bandcamp.com/album/nocturnal-feelings-nocturnal-attack-lp" TargetMode="External"/><Relationship Id="rId38" Type="http://schemas.openxmlformats.org/officeDocument/2006/relationships/hyperlink" Target="https://tribulacionproductions.bandcamp.com/album/oscuridad-legion-digipak" TargetMode="External"/><Relationship Id="rId46" Type="http://schemas.openxmlformats.org/officeDocument/2006/relationships/hyperlink" Target="https://youtu.be/ZVWI6n8U-FU?si=qCTm-3eCxgAh6vw8" TargetMode="External"/><Relationship Id="rId59" Type="http://schemas.openxmlformats.org/officeDocument/2006/relationships/hyperlink" Target="https://tribulacionproductions.bandcamp.com/album/lucera-satanass-cd" TargetMode="External"/><Relationship Id="rId67" Type="http://schemas.openxmlformats.org/officeDocument/2006/relationships/hyperlink" Target="https://tribulacionproductions.bandcamp.com/album/blazemth-gehenna-digipak" TargetMode="External"/><Relationship Id="rId20" Type="http://schemas.openxmlformats.org/officeDocument/2006/relationships/hyperlink" Target="https://tribulacionproductions.bandcamp.com/album/from-the-graves-rise-of-the-macabre-digipak" TargetMode="External"/><Relationship Id="rId41" Type="http://schemas.openxmlformats.org/officeDocument/2006/relationships/hyperlink" Target="https://tribulacionproductions.bandcamp.com/album/putrid-torso-grave-desecrating-ritual-cd" TargetMode="External"/><Relationship Id="rId54" Type="http://schemas.openxmlformats.org/officeDocument/2006/relationships/hyperlink" Target="https://tribulacionproductions.bandcamp.com/album/xerpenth-profanos-contemplatvs-nigredvm-revelationem-split-cd" TargetMode="External"/><Relationship Id="rId62" Type="http://schemas.openxmlformats.org/officeDocument/2006/relationships/hyperlink" Target="https://tribulacionproductions.bandcamp.com/" TargetMode="External"/><Relationship Id="rId70" Type="http://schemas.openxmlformats.org/officeDocument/2006/relationships/hyperlink" Target="https://youtu.be/sOCznAbLpq4?si=0hV5eXYQQixrTvuN" TargetMode="External"/><Relationship Id="rId75" Type="http://schemas.openxmlformats.org/officeDocument/2006/relationships/hyperlink" Target="https://www.youtube.com/watch?v=iniqkCYv4Qk"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goatthroat-rites-of-blasphemy-cd" TargetMode="External"/><Relationship Id="rId28" Type="http://schemas.openxmlformats.org/officeDocument/2006/relationships/hyperlink" Target="https://tribulacionproductions.bandcamp.com/album/n-str-nd-col-obumbratus-spiritus-digipak" TargetMode="External"/><Relationship Id="rId36" Type="http://schemas.openxmlformats.org/officeDocument/2006/relationships/hyperlink" Target="https://tribulacionproductions.bandcamp.com/album/novem-portis-hypnos-cd" TargetMode="External"/><Relationship Id="rId49" Type="http://schemas.openxmlformats.org/officeDocument/2006/relationships/hyperlink" Target="https://tribulacionproductions.bandcamp.com/album/the-arsenicum-potestas-praesaepultus-digipak" TargetMode="External"/><Relationship Id="rId57" Type="http://schemas.openxmlformats.org/officeDocument/2006/relationships/hyperlink" Target="https://youtu.be/b-2py_DFok8?si=ak7qhUCQ2SApsnq3"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ightwalker-dark-sorcery-the-witches-sabbath-digipak" TargetMode="External"/><Relationship Id="rId44" Type="http://schemas.openxmlformats.org/officeDocument/2006/relationships/hyperlink" Target="https://tribulacionproductions.bandcamp.com/album/s-taier-underworld-oath-slipcase-cd" TargetMode="External"/><Relationship Id="rId52" Type="http://schemas.openxmlformats.org/officeDocument/2006/relationships/hyperlink" Target="https://tribulacionproductions.bandcamp.com/album/whiskey-funeral-jesus-is-guilty" TargetMode="External"/><Relationship Id="rId60" Type="http://schemas.openxmlformats.org/officeDocument/2006/relationships/hyperlink" Target="https://youtu.be/XFpfYjrUUr4?si=h-YXq-Q80DDHkXir" TargetMode="External"/><Relationship Id="rId65" Type="http://schemas.openxmlformats.org/officeDocument/2006/relationships/hyperlink" Target="https://tribulacionproductions.bandcamp.com/album/horna-haudankylmyyden-mailla-slipcase-digipak" TargetMode="External"/><Relationship Id="rId73" Type="http://schemas.openxmlformats.org/officeDocument/2006/relationships/hyperlink" Target="https://ignishaereticum.bandcamp.com/album/luciferian-gnosis" TargetMode="External"/><Relationship Id="rId78" Type="http://schemas.openxmlformats.org/officeDocument/2006/relationships/hyperlink" Target="https://youtu.be/ISWyMUJyVIw" TargetMode="External"/><Relationship Id="rId81" Type="http://schemas.openxmlformats.org/officeDocument/2006/relationships/vmlDrawing" Target="../drawings/vmlDrawing4.v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riding-into-the-funeral-paths" TargetMode="External"/><Relationship Id="rId34" Type="http://schemas.openxmlformats.org/officeDocument/2006/relationships/hyperlink" Target="https://tribulacionproductions.bandcamp.com/album/noctis-invocat-luxuria-in-caellum-digipak" TargetMode="External"/><Relationship Id="rId50" Type="http://schemas.openxmlformats.org/officeDocument/2006/relationships/hyperlink" Target="https://tribulacionproductions.bandcamp.com/album/vritra-suppliciter-exoro-te-double-cd" TargetMode="External"/><Relationship Id="rId55" Type="http://schemas.openxmlformats.org/officeDocument/2006/relationships/hyperlink" Target="https://tribulacionproductions.bandcamp.com/album/cryfemal-malicioso-sonido-putrefacto-lp" TargetMode="External"/><Relationship Id="rId76" Type="http://schemas.openxmlformats.org/officeDocument/2006/relationships/hyperlink" Target="https://www.youtube.com/watch?v=nZDNg7aYIRI"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youtu.be/ONSwaXPE3qI?si=PmLGBZM2YlwCt9Tj"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mortuarial-avshy-dissonat-path-the-first-two-proclamations-of-hate-cd"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ouija-fathomless-hysteros-digipak" TargetMode="External"/><Relationship Id="rId45" Type="http://schemas.openxmlformats.org/officeDocument/2006/relationships/hyperlink" Target="https://www.youtube.com/watch?v=UkJ4VYyauUg&amp;t=2019s" TargetMode="External"/><Relationship Id="rId66" Type="http://schemas.openxmlformats.org/officeDocument/2006/relationships/hyperlink" Target="https://youtu.be/WhW4XG4vS1s?si=3c7irCNylwTmHs_I"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6" Type="http://schemas.openxmlformats.org/officeDocument/2006/relationships/comments" Target="../comments5.xml"/><Relationship Id="rId5" Type="http://schemas.openxmlformats.org/officeDocument/2006/relationships/vmlDrawing" Target="../drawings/vmlDrawing5.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www.tribulacionproductions.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E655"/>
  <sheetViews>
    <sheetView showGridLines="0" tabSelected="1" zoomScale="110" zoomScaleNormal="110" workbookViewId="0">
      <pane ySplit="15" topLeftCell="A16" activePane="bottomLeft" state="frozen"/>
      <selection activeCell="E74" sqref="E74"/>
      <selection pane="bottomLeft" activeCell="B15" sqref="B15"/>
    </sheetView>
  </sheetViews>
  <sheetFormatPr baseColWidth="10" defaultColWidth="8.83203125" defaultRowHeight="15" customHeight="1"/>
  <cols>
    <col min="1" max="1" width="7.83203125" customWidth="1"/>
    <col min="2" max="2" width="35.6640625" style="40" customWidth="1"/>
    <col min="3" max="3" width="48.1640625" style="119" customWidth="1"/>
    <col min="4" max="4" width="21.6640625" style="244" customWidth="1"/>
    <col min="5" max="5" width="12.83203125" style="119" customWidth="1"/>
    <col min="6" max="6" width="9.6640625" style="319" customWidth="1"/>
    <col min="7" max="7" width="23.33203125" style="244" customWidth="1"/>
    <col min="8" max="8" width="15.33203125" style="244" customWidth="1"/>
    <col min="9" max="9" width="18.1640625" style="244" customWidth="1"/>
    <col min="10" max="10" width="69.1640625" style="98" customWidth="1"/>
    <col min="11" max="11" width="9.83203125" style="119" customWidth="1"/>
    <col min="12" max="12" width="9" customWidth="1"/>
    <col min="13" max="13" width="11.33203125" customWidth="1"/>
    <col min="15" max="15" width="15" customWidth="1"/>
    <col min="16" max="16" width="13.83203125" customWidth="1"/>
  </cols>
  <sheetData>
    <row r="1" spans="1:22" s="1" customFormat="1" ht="38" customHeight="1">
      <c r="B1" s="60"/>
      <c r="C1" s="499" t="s">
        <v>87</v>
      </c>
      <c r="D1" s="455"/>
      <c r="F1" s="319"/>
      <c r="G1" s="25"/>
      <c r="H1" s="25"/>
      <c r="I1" s="37"/>
      <c r="J1" s="98"/>
      <c r="V1"/>
    </row>
    <row r="2" spans="1:22" ht="17" customHeight="1" thickBot="1">
      <c r="B2" s="40" t="s">
        <v>3045</v>
      </c>
      <c r="C2" s="64"/>
      <c r="E2" s="1"/>
      <c r="F2" s="412"/>
      <c r="G2" s="118"/>
      <c r="H2" s="118"/>
      <c r="J2" s="1"/>
      <c r="K2" s="1"/>
      <c r="V2" s="3"/>
    </row>
    <row r="3" spans="1:22" ht="21" customHeight="1" thickBot="1">
      <c r="B3" s="41" t="s">
        <v>3</v>
      </c>
      <c r="C3" s="76" t="s">
        <v>904</v>
      </c>
      <c r="E3" s="1"/>
      <c r="F3" s="412"/>
      <c r="J3" s="495" t="s">
        <v>3032</v>
      </c>
      <c r="K3" s="1"/>
      <c r="V3" s="3"/>
    </row>
    <row r="4" spans="1:22" ht="15" customHeight="1">
      <c r="B4" s="41" t="s">
        <v>1318</v>
      </c>
      <c r="C4" s="174" t="s">
        <v>85</v>
      </c>
      <c r="E4" s="1"/>
      <c r="F4" s="412"/>
      <c r="J4" s="482"/>
      <c r="K4" s="1"/>
      <c r="V4" s="3"/>
    </row>
    <row r="5" spans="1:22" ht="15" customHeight="1">
      <c r="B5" s="41" t="s">
        <v>5</v>
      </c>
      <c r="C5" s="77" t="s">
        <v>6</v>
      </c>
      <c r="E5" s="1"/>
      <c r="F5" s="412"/>
      <c r="J5" s="483" t="s">
        <v>3033</v>
      </c>
      <c r="K5" s="1"/>
      <c r="V5" s="3"/>
    </row>
    <row r="6" spans="1:22" ht="14" customHeight="1">
      <c r="B6" s="41" t="s">
        <v>1319</v>
      </c>
      <c r="C6" s="175" t="s">
        <v>1320</v>
      </c>
      <c r="E6" s="1"/>
      <c r="F6" s="412"/>
      <c r="G6" s="98"/>
      <c r="J6" s="483" t="s">
        <v>3034</v>
      </c>
      <c r="K6" s="1"/>
      <c r="V6" s="3"/>
    </row>
    <row r="7" spans="1:22" ht="19" customHeight="1" thickBot="1">
      <c r="C7" s="144" t="s">
        <v>1368</v>
      </c>
      <c r="E7" s="1"/>
      <c r="F7" s="412"/>
      <c r="G7" s="98"/>
      <c r="J7" s="483" t="s">
        <v>3031</v>
      </c>
      <c r="K7" s="1"/>
      <c r="V7" s="3"/>
    </row>
    <row r="8" spans="1:22" ht="15" customHeight="1" thickBot="1">
      <c r="B8" s="144"/>
      <c r="C8" s="248" t="s">
        <v>1889</v>
      </c>
      <c r="D8" s="106"/>
      <c r="E8" s="1"/>
      <c r="F8" s="412"/>
      <c r="G8" s="98"/>
      <c r="J8" s="483"/>
      <c r="K8" s="1"/>
      <c r="V8" s="3"/>
    </row>
    <row r="9" spans="1:22" ht="17" customHeight="1">
      <c r="C9" s="97" t="s">
        <v>1325</v>
      </c>
      <c r="D9" s="428"/>
      <c r="E9" s="1"/>
      <c r="F9" s="412"/>
      <c r="J9" s="483" t="s">
        <v>3035</v>
      </c>
      <c r="K9" s="1"/>
      <c r="V9" s="3"/>
    </row>
    <row r="10" spans="1:22" ht="18" customHeight="1" thickBot="1">
      <c r="C10" s="97" t="s">
        <v>3020</v>
      </c>
      <c r="D10" s="429"/>
      <c r="E10" s="1"/>
      <c r="F10" s="412"/>
      <c r="J10" s="406"/>
      <c r="K10" s="1"/>
      <c r="V10" s="3"/>
    </row>
    <row r="11" spans="1:22" ht="17" customHeight="1" thickBot="1">
      <c r="C11" s="97" t="s">
        <v>3019</v>
      </c>
      <c r="D11" s="430"/>
      <c r="F11" s="412"/>
      <c r="J11" s="40"/>
      <c r="V11" s="3"/>
    </row>
    <row r="12" spans="1:22" ht="18" customHeight="1" thickBot="1">
      <c r="B12" s="40" t="s">
        <v>838</v>
      </c>
      <c r="C12" s="176" t="s">
        <v>1337</v>
      </c>
      <c r="D12" s="177"/>
      <c r="F12" s="412"/>
      <c r="J12" s="485" t="s">
        <v>2222</v>
      </c>
      <c r="K12" s="12"/>
      <c r="V12" s="3"/>
    </row>
    <row r="13" spans="1:22" ht="15" customHeight="1" thickBot="1">
      <c r="C13" s="182" t="s">
        <v>1888</v>
      </c>
      <c r="D13" s="183"/>
      <c r="F13" s="412"/>
      <c r="J13" s="484" t="s">
        <v>2221</v>
      </c>
      <c r="V13" s="3"/>
    </row>
    <row r="14" spans="1:22" ht="15" customHeight="1" thickBot="1">
      <c r="B14" s="62"/>
      <c r="C14" s="214"/>
      <c r="D14" s="214"/>
      <c r="F14" s="412"/>
      <c r="G14" s="214"/>
      <c r="H14" s="214"/>
      <c r="I14" s="214"/>
      <c r="J14" s="355"/>
      <c r="V14" s="3"/>
    </row>
    <row r="15" spans="1:22" ht="29" customHeight="1" thickBot="1">
      <c r="A15" s="149" t="s">
        <v>2177</v>
      </c>
      <c r="B15" s="431" t="s">
        <v>14</v>
      </c>
      <c r="C15" s="432" t="s">
        <v>15</v>
      </c>
      <c r="D15" s="433" t="s">
        <v>16</v>
      </c>
      <c r="E15" s="434" t="s">
        <v>2946</v>
      </c>
      <c r="F15" s="117" t="s">
        <v>9</v>
      </c>
      <c r="G15" s="436" t="s">
        <v>18</v>
      </c>
      <c r="H15" s="433" t="s">
        <v>17</v>
      </c>
      <c r="I15" s="435" t="s">
        <v>7</v>
      </c>
      <c r="J15" s="436" t="s">
        <v>581</v>
      </c>
      <c r="K15" s="238" t="s">
        <v>52</v>
      </c>
      <c r="L15" s="88" t="s">
        <v>82</v>
      </c>
      <c r="M15" s="89" t="s">
        <v>83</v>
      </c>
      <c r="N15" s="107"/>
    </row>
    <row r="16" spans="1:22" s="3" customFormat="1" ht="15" customHeight="1" thickBot="1">
      <c r="A16" s="267"/>
      <c r="B16" s="498">
        <v>1349</v>
      </c>
      <c r="C16" s="142" t="s">
        <v>2856</v>
      </c>
      <c r="D16" s="123" t="s">
        <v>95</v>
      </c>
      <c r="E16" s="478">
        <v>69000</v>
      </c>
      <c r="F16" s="480" t="s">
        <v>10</v>
      </c>
      <c r="G16" s="123" t="s">
        <v>49</v>
      </c>
      <c r="H16" s="123" t="s">
        <v>25</v>
      </c>
      <c r="I16" s="123" t="s">
        <v>115</v>
      </c>
      <c r="J16" s="453" t="s">
        <v>2857</v>
      </c>
      <c r="K16" s="496">
        <f>E16/3900</f>
        <v>17.692307692307693</v>
      </c>
      <c r="L16" s="226"/>
      <c r="M16" s="281">
        <f>E16*L16</f>
        <v>0</v>
      </c>
      <c r="N16" s="107"/>
      <c r="O16"/>
      <c r="P16"/>
      <c r="Q16"/>
      <c r="R16"/>
      <c r="S16"/>
    </row>
    <row r="17" spans="1:21" s="3" customFormat="1" ht="15" customHeight="1" thickBot="1">
      <c r="A17" s="268" t="s">
        <v>2060</v>
      </c>
      <c r="B17" s="329" t="s">
        <v>837</v>
      </c>
      <c r="C17" s="331" t="s">
        <v>1560</v>
      </c>
      <c r="D17" s="334" t="s">
        <v>2403</v>
      </c>
      <c r="E17" s="368">
        <v>99000</v>
      </c>
      <c r="F17" s="465" t="s">
        <v>10</v>
      </c>
      <c r="G17" s="95" t="s">
        <v>49</v>
      </c>
      <c r="H17" s="256" t="s">
        <v>25</v>
      </c>
      <c r="I17" s="256" t="s">
        <v>115</v>
      </c>
      <c r="J17" s="96" t="s">
        <v>2404</v>
      </c>
      <c r="K17" s="456">
        <f>E17/3900</f>
        <v>25.384615384615383</v>
      </c>
      <c r="L17" s="81"/>
      <c r="M17" s="84">
        <f>E17*L17</f>
        <v>0</v>
      </c>
      <c r="N17" s="107"/>
      <c r="O17" s="159" t="s">
        <v>1316</v>
      </c>
      <c r="P17" s="160">
        <f>M646</f>
        <v>0</v>
      </c>
    </row>
    <row r="18" spans="1:21" s="3" customFormat="1" ht="15" customHeight="1" thickBot="1">
      <c r="A18" s="268" t="s">
        <v>2060</v>
      </c>
      <c r="B18" s="329" t="s">
        <v>837</v>
      </c>
      <c r="C18" s="331" t="s">
        <v>2300</v>
      </c>
      <c r="D18" s="334" t="s">
        <v>2403</v>
      </c>
      <c r="E18" s="368">
        <v>69000</v>
      </c>
      <c r="F18" s="466" t="s">
        <v>10</v>
      </c>
      <c r="G18" s="95" t="s">
        <v>49</v>
      </c>
      <c r="H18" s="256" t="s">
        <v>25</v>
      </c>
      <c r="I18" s="256" t="s">
        <v>115</v>
      </c>
      <c r="J18" s="96" t="s">
        <v>2870</v>
      </c>
      <c r="K18" s="456">
        <f>E18/3900</f>
        <v>17.692307692307693</v>
      </c>
      <c r="L18" s="81"/>
      <c r="M18" s="84">
        <f>E18*L18</f>
        <v>0</v>
      </c>
      <c r="N18" s="107"/>
      <c r="O18" s="311" t="s">
        <v>1559</v>
      </c>
      <c r="P18" s="373">
        <f>'Vinilos '!P19+Tapes!P17+Releases!L88+'Camisetas, Parches &amp; Otros'!J23</f>
        <v>0</v>
      </c>
      <c r="Q18"/>
      <c r="R18"/>
      <c r="S18"/>
    </row>
    <row r="19" spans="1:21" ht="15" customHeight="1" thickBot="1">
      <c r="A19" s="268" t="s">
        <v>2060</v>
      </c>
      <c r="B19" s="501" t="s">
        <v>622</v>
      </c>
      <c r="C19" s="328" t="s">
        <v>623</v>
      </c>
      <c r="D19" s="509" t="s">
        <v>197</v>
      </c>
      <c r="E19" s="369">
        <v>30000</v>
      </c>
      <c r="F19" s="415" t="s">
        <v>10</v>
      </c>
      <c r="G19" s="95" t="s">
        <v>34</v>
      </c>
      <c r="H19" s="95" t="s">
        <v>73</v>
      </c>
      <c r="I19" s="95" t="s">
        <v>366</v>
      </c>
      <c r="J19" s="96" t="s">
        <v>632</v>
      </c>
      <c r="K19" s="456">
        <f>E19/3900</f>
        <v>7.6923076923076925</v>
      </c>
      <c r="L19" s="81"/>
      <c r="M19" s="84">
        <f>E19*L19</f>
        <v>0</v>
      </c>
      <c r="N19" s="107"/>
      <c r="O19" s="311" t="s">
        <v>2826</v>
      </c>
      <c r="P19" s="373">
        <v>14500</v>
      </c>
    </row>
    <row r="20" spans="1:21" ht="15" customHeight="1" thickBot="1">
      <c r="A20" s="268" t="s">
        <v>2060</v>
      </c>
      <c r="B20" s="335" t="s">
        <v>1167</v>
      </c>
      <c r="C20" s="322" t="s">
        <v>1168</v>
      </c>
      <c r="D20" s="323" t="s">
        <v>95</v>
      </c>
      <c r="E20" s="368">
        <v>36000</v>
      </c>
      <c r="F20" s="413" t="s">
        <v>10</v>
      </c>
      <c r="G20" s="95" t="s">
        <v>75</v>
      </c>
      <c r="H20" s="95" t="s">
        <v>29</v>
      </c>
      <c r="I20" s="146" t="s">
        <v>1166</v>
      </c>
      <c r="J20" s="96" t="s">
        <v>1169</v>
      </c>
      <c r="K20" s="456">
        <f>E20/3900</f>
        <v>9.2307692307692299</v>
      </c>
      <c r="L20" s="81"/>
      <c r="M20" s="84">
        <f>E20*L20</f>
        <v>0</v>
      </c>
      <c r="N20" s="107"/>
      <c r="P20" s="374">
        <f>P17+P18+P19</f>
        <v>14500</v>
      </c>
    </row>
    <row r="21" spans="1:21" ht="15" customHeight="1">
      <c r="A21" s="268" t="s">
        <v>2060</v>
      </c>
      <c r="B21" s="327" t="s">
        <v>318</v>
      </c>
      <c r="C21" s="322" t="s">
        <v>334</v>
      </c>
      <c r="D21" s="323" t="s">
        <v>1</v>
      </c>
      <c r="E21" s="368">
        <v>47000</v>
      </c>
      <c r="F21" s="416" t="s">
        <v>10</v>
      </c>
      <c r="G21" s="95" t="s">
        <v>1006</v>
      </c>
      <c r="H21" s="95" t="s">
        <v>38</v>
      </c>
      <c r="I21" s="95" t="s">
        <v>317</v>
      </c>
      <c r="J21" s="96" t="s">
        <v>259</v>
      </c>
      <c r="K21" s="456">
        <f>E21/3900</f>
        <v>12.051282051282051</v>
      </c>
      <c r="L21" s="81"/>
      <c r="M21" s="84">
        <f>E21*L21</f>
        <v>0</v>
      </c>
      <c r="N21" s="107"/>
      <c r="P21" s="74"/>
    </row>
    <row r="22" spans="1:21" s="3" customFormat="1" ht="15" customHeight="1">
      <c r="A22" s="268" t="s">
        <v>2060</v>
      </c>
      <c r="B22" s="327" t="s">
        <v>318</v>
      </c>
      <c r="C22" s="322" t="s">
        <v>929</v>
      </c>
      <c r="D22" s="323" t="s">
        <v>1</v>
      </c>
      <c r="E22" s="368">
        <v>47000</v>
      </c>
      <c r="F22" s="416" t="s">
        <v>10</v>
      </c>
      <c r="G22" s="95" t="s">
        <v>1006</v>
      </c>
      <c r="H22" s="95" t="s">
        <v>38</v>
      </c>
      <c r="I22" s="95" t="s">
        <v>317</v>
      </c>
      <c r="J22" s="96" t="s">
        <v>292</v>
      </c>
      <c r="K22" s="456">
        <f>E22/3900</f>
        <v>12.051282051282051</v>
      </c>
      <c r="L22" s="81"/>
      <c r="M22" s="84">
        <f>E22*L22</f>
        <v>0</v>
      </c>
      <c r="N22" s="107"/>
      <c r="O22"/>
      <c r="P22" s="74"/>
      <c r="Q22"/>
      <c r="R22"/>
      <c r="S22"/>
      <c r="T22"/>
      <c r="U22"/>
    </row>
    <row r="23" spans="1:21" ht="15" customHeight="1">
      <c r="A23" s="268" t="s">
        <v>2060</v>
      </c>
      <c r="B23" s="327" t="s">
        <v>318</v>
      </c>
      <c r="C23" s="322" t="s">
        <v>1195</v>
      </c>
      <c r="D23" s="323" t="s">
        <v>1</v>
      </c>
      <c r="E23" s="369">
        <v>47000</v>
      </c>
      <c r="F23" s="415" t="s">
        <v>10</v>
      </c>
      <c r="G23" s="95" t="s">
        <v>1006</v>
      </c>
      <c r="H23" s="95" t="s">
        <v>38</v>
      </c>
      <c r="I23" s="95" t="s">
        <v>317</v>
      </c>
      <c r="J23" s="96" t="s">
        <v>380</v>
      </c>
      <c r="K23" s="456">
        <f>E23/3900</f>
        <v>12.051282051282051</v>
      </c>
      <c r="L23" s="81"/>
      <c r="M23" s="84">
        <f>E23*L23</f>
        <v>0</v>
      </c>
      <c r="P23" s="74"/>
    </row>
    <row r="24" spans="1:21" s="71" customFormat="1" ht="15" customHeight="1">
      <c r="A24" s="268" t="s">
        <v>2060</v>
      </c>
      <c r="B24" s="327" t="s">
        <v>318</v>
      </c>
      <c r="C24" s="340" t="s">
        <v>930</v>
      </c>
      <c r="D24" s="342" t="s">
        <v>1</v>
      </c>
      <c r="E24" s="369">
        <v>47000</v>
      </c>
      <c r="F24" s="420" t="s">
        <v>10</v>
      </c>
      <c r="G24" s="95" t="s">
        <v>1006</v>
      </c>
      <c r="H24" s="146" t="s">
        <v>38</v>
      </c>
      <c r="I24" s="146" t="s">
        <v>317</v>
      </c>
      <c r="J24" s="213" t="s">
        <v>293</v>
      </c>
      <c r="K24" s="456">
        <f>E24/3900</f>
        <v>12.051282051282051</v>
      </c>
      <c r="L24" s="81"/>
      <c r="M24" s="84">
        <f>E24*L24</f>
        <v>0</v>
      </c>
      <c r="N24"/>
      <c r="O24"/>
      <c r="P24" s="74"/>
      <c r="Q24"/>
      <c r="R24"/>
    </row>
    <row r="25" spans="1:21" s="71" customFormat="1" ht="15" customHeight="1">
      <c r="A25" s="268" t="s">
        <v>2060</v>
      </c>
      <c r="B25" s="327" t="s">
        <v>318</v>
      </c>
      <c r="C25" s="340" t="s">
        <v>2269</v>
      </c>
      <c r="D25" s="342" t="s">
        <v>1</v>
      </c>
      <c r="E25" s="369">
        <v>36000</v>
      </c>
      <c r="F25" s="470" t="s">
        <v>10</v>
      </c>
      <c r="G25" s="95" t="s">
        <v>1006</v>
      </c>
      <c r="H25" s="146" t="s">
        <v>38</v>
      </c>
      <c r="I25" s="146" t="s">
        <v>248</v>
      </c>
      <c r="J25" s="213" t="s">
        <v>2270</v>
      </c>
      <c r="K25" s="456">
        <f>E25/3900</f>
        <v>9.2307692307692299</v>
      </c>
      <c r="L25" s="81"/>
      <c r="M25" s="84">
        <f>E25*L25</f>
        <v>0</v>
      </c>
      <c r="N25"/>
      <c r="O25"/>
      <c r="P25" s="74"/>
      <c r="Q25"/>
      <c r="R25"/>
    </row>
    <row r="26" spans="1:21" s="71" customFormat="1" ht="15" customHeight="1">
      <c r="A26" s="268"/>
      <c r="B26" s="200" t="s">
        <v>2407</v>
      </c>
      <c r="C26" s="101" t="s">
        <v>2408</v>
      </c>
      <c r="D26" s="95" t="s">
        <v>137</v>
      </c>
      <c r="E26" s="369">
        <v>62000</v>
      </c>
      <c r="F26" s="415" t="s">
        <v>10</v>
      </c>
      <c r="G26" s="95" t="s">
        <v>75</v>
      </c>
      <c r="H26" s="95" t="s">
        <v>29</v>
      </c>
      <c r="I26" s="95" t="s">
        <v>121</v>
      </c>
      <c r="J26" s="96" t="s">
        <v>2409</v>
      </c>
      <c r="K26" s="456">
        <f>E26/3900</f>
        <v>15.897435897435898</v>
      </c>
      <c r="L26" s="81"/>
      <c r="M26" s="84">
        <f>E26*L26</f>
        <v>0</v>
      </c>
      <c r="N26"/>
      <c r="O26"/>
      <c r="P26" s="74"/>
      <c r="Q26"/>
      <c r="R26"/>
    </row>
    <row r="27" spans="1:21" s="71" customFormat="1" ht="15" customHeight="1">
      <c r="A27" s="268" t="s">
        <v>2060</v>
      </c>
      <c r="B27" s="329" t="s">
        <v>2816</v>
      </c>
      <c r="C27" s="328" t="s">
        <v>2817</v>
      </c>
      <c r="D27" s="323" t="s">
        <v>1</v>
      </c>
      <c r="E27" s="369">
        <v>36000</v>
      </c>
      <c r="F27" s="469" t="s">
        <v>10</v>
      </c>
      <c r="G27" s="95" t="s">
        <v>49</v>
      </c>
      <c r="H27" s="95" t="s">
        <v>565</v>
      </c>
      <c r="I27" s="95" t="s">
        <v>2565</v>
      </c>
      <c r="J27" s="96" t="s">
        <v>233</v>
      </c>
      <c r="K27" s="456">
        <f>E27/3900</f>
        <v>9.2307692307692299</v>
      </c>
      <c r="L27" s="81"/>
      <c r="M27" s="84">
        <f>E27*L27</f>
        <v>0</v>
      </c>
      <c r="N27"/>
      <c r="O27"/>
      <c r="P27" s="74"/>
      <c r="Q27"/>
      <c r="R27"/>
    </row>
    <row r="28" spans="1:21" s="71" customFormat="1" ht="15" customHeight="1">
      <c r="A28" s="268" t="s">
        <v>2060</v>
      </c>
      <c r="B28" s="321" t="s">
        <v>1165</v>
      </c>
      <c r="C28" s="322" t="s">
        <v>2819</v>
      </c>
      <c r="D28" s="323" t="s">
        <v>196</v>
      </c>
      <c r="E28" s="369">
        <v>40000</v>
      </c>
      <c r="F28" s="416" t="s">
        <v>10</v>
      </c>
      <c r="G28" s="95" t="s">
        <v>1016</v>
      </c>
      <c r="H28" s="95" t="s">
        <v>60</v>
      </c>
      <c r="I28" s="95" t="s">
        <v>366</v>
      </c>
      <c r="J28" s="96" t="s">
        <v>2820</v>
      </c>
      <c r="K28" s="456">
        <f>E28/3900</f>
        <v>10.256410256410257</v>
      </c>
      <c r="L28" s="81"/>
      <c r="M28" s="84">
        <f>E28*L28</f>
        <v>0</v>
      </c>
      <c r="N28"/>
      <c r="O28"/>
      <c r="P28" s="74"/>
      <c r="Q28"/>
      <c r="R28"/>
    </row>
    <row r="29" spans="1:21" ht="15" customHeight="1">
      <c r="A29" s="268" t="s">
        <v>2060</v>
      </c>
      <c r="B29" s="321" t="s">
        <v>1165</v>
      </c>
      <c r="C29" s="322" t="s">
        <v>2821</v>
      </c>
      <c r="D29" s="323" t="s">
        <v>196</v>
      </c>
      <c r="E29" s="369">
        <v>40000</v>
      </c>
      <c r="F29" s="416" t="s">
        <v>10</v>
      </c>
      <c r="G29" s="95" t="s">
        <v>1016</v>
      </c>
      <c r="H29" s="95" t="s">
        <v>60</v>
      </c>
      <c r="I29" s="95" t="s">
        <v>366</v>
      </c>
      <c r="J29" s="96" t="s">
        <v>2822</v>
      </c>
      <c r="K29" s="456">
        <f>E29/3900</f>
        <v>10.256410256410257</v>
      </c>
      <c r="L29" s="81"/>
      <c r="M29" s="84">
        <f>E29*L29</f>
        <v>0</v>
      </c>
      <c r="N29" s="107"/>
      <c r="P29" s="74"/>
    </row>
    <row r="30" spans="1:21" ht="15" customHeight="1">
      <c r="A30" s="268"/>
      <c r="B30" s="200" t="s">
        <v>787</v>
      </c>
      <c r="C30" s="101" t="s">
        <v>788</v>
      </c>
      <c r="D30" s="95" t="s">
        <v>197</v>
      </c>
      <c r="E30" s="368">
        <v>56000</v>
      </c>
      <c r="F30" s="416" t="s">
        <v>10</v>
      </c>
      <c r="G30" s="95" t="s">
        <v>49</v>
      </c>
      <c r="H30" s="95" t="s">
        <v>60</v>
      </c>
      <c r="I30" s="95" t="s">
        <v>130</v>
      </c>
      <c r="J30" s="96" t="s">
        <v>789</v>
      </c>
      <c r="K30" s="456">
        <f>E30/3900</f>
        <v>14.358974358974359</v>
      </c>
      <c r="L30" s="81"/>
      <c r="M30" s="84">
        <f>E30*L30</f>
        <v>0</v>
      </c>
      <c r="N30" s="107"/>
      <c r="P30" s="74"/>
    </row>
    <row r="31" spans="1:21" ht="15" customHeight="1">
      <c r="A31" s="268" t="s">
        <v>2060</v>
      </c>
      <c r="B31" s="321" t="s">
        <v>2283</v>
      </c>
      <c r="C31" s="322" t="s">
        <v>2284</v>
      </c>
      <c r="D31" s="323" t="s">
        <v>1</v>
      </c>
      <c r="E31" s="368">
        <v>36000</v>
      </c>
      <c r="F31" s="413" t="s">
        <v>10</v>
      </c>
      <c r="G31" s="95" t="s">
        <v>49</v>
      </c>
      <c r="H31" s="95" t="s">
        <v>57</v>
      </c>
      <c r="I31" s="95" t="s">
        <v>76</v>
      </c>
      <c r="J31" s="96" t="s">
        <v>2282</v>
      </c>
      <c r="K31" s="456">
        <f>E31/3900</f>
        <v>9.2307692307692299</v>
      </c>
      <c r="L31" s="81"/>
      <c r="M31" s="84">
        <f>E31*L31</f>
        <v>0</v>
      </c>
      <c r="N31" s="107"/>
      <c r="P31" s="74"/>
    </row>
    <row r="32" spans="1:21" ht="15" customHeight="1">
      <c r="A32" s="268" t="s">
        <v>2060</v>
      </c>
      <c r="B32" s="321" t="s">
        <v>2363</v>
      </c>
      <c r="C32" s="340" t="s">
        <v>2364</v>
      </c>
      <c r="D32" s="342" t="s">
        <v>1</v>
      </c>
      <c r="E32" s="369">
        <v>30000</v>
      </c>
      <c r="F32" s="468" t="s">
        <v>10</v>
      </c>
      <c r="G32" s="95" t="s">
        <v>2366</v>
      </c>
      <c r="H32" s="146" t="s">
        <v>12</v>
      </c>
      <c r="I32" s="146" t="s">
        <v>366</v>
      </c>
      <c r="J32" s="213" t="s">
        <v>2365</v>
      </c>
      <c r="K32" s="456">
        <f>E32/3900</f>
        <v>7.6923076923076925</v>
      </c>
      <c r="L32" s="81"/>
      <c r="M32" s="84">
        <f>E32*L32</f>
        <v>0</v>
      </c>
      <c r="N32" s="107"/>
      <c r="P32" s="74"/>
    </row>
    <row r="33" spans="1:16" ht="15" customHeight="1">
      <c r="A33" s="268"/>
      <c r="B33" s="203" t="s">
        <v>1074</v>
      </c>
      <c r="C33" s="96" t="s">
        <v>1075</v>
      </c>
      <c r="D33" s="95" t="s">
        <v>151</v>
      </c>
      <c r="E33" s="371">
        <v>72000</v>
      </c>
      <c r="F33" s="414" t="s">
        <v>10</v>
      </c>
      <c r="G33" s="95" t="s">
        <v>36</v>
      </c>
      <c r="H33" s="95" t="s">
        <v>21</v>
      </c>
      <c r="I33" s="95" t="s">
        <v>115</v>
      </c>
      <c r="J33" s="96" t="s">
        <v>1076</v>
      </c>
      <c r="K33" s="456">
        <f>E33/3900</f>
        <v>18.46153846153846</v>
      </c>
      <c r="L33" s="81"/>
      <c r="M33" s="84">
        <f>E33*L33</f>
        <v>0</v>
      </c>
      <c r="N33" s="107"/>
      <c r="P33" s="74"/>
    </row>
    <row r="34" spans="1:16" ht="15" customHeight="1">
      <c r="A34" s="268" t="s">
        <v>2060</v>
      </c>
      <c r="B34" s="321" t="s">
        <v>71</v>
      </c>
      <c r="C34" s="322" t="s">
        <v>70</v>
      </c>
      <c r="D34" s="488" t="s">
        <v>197</v>
      </c>
      <c r="E34" s="369">
        <v>29000</v>
      </c>
      <c r="F34" s="415" t="s">
        <v>10</v>
      </c>
      <c r="G34" s="95" t="s">
        <v>49</v>
      </c>
      <c r="H34" s="95" t="s">
        <v>56</v>
      </c>
      <c r="I34" s="95" t="s">
        <v>366</v>
      </c>
      <c r="J34" s="96" t="s">
        <v>72</v>
      </c>
      <c r="K34" s="456">
        <f>E34/3900</f>
        <v>7.4358974358974361</v>
      </c>
      <c r="L34" s="81"/>
      <c r="M34" s="84">
        <f>E34*L34</f>
        <v>0</v>
      </c>
      <c r="N34" s="107"/>
      <c r="P34" s="74"/>
    </row>
    <row r="35" spans="1:16" ht="16" customHeight="1">
      <c r="A35" s="268" t="s">
        <v>2060</v>
      </c>
      <c r="B35" s="327" t="s">
        <v>1170</v>
      </c>
      <c r="C35" s="322" t="s">
        <v>1171</v>
      </c>
      <c r="D35" s="323" t="s">
        <v>1</v>
      </c>
      <c r="E35" s="369">
        <v>32000</v>
      </c>
      <c r="F35" s="414" t="s">
        <v>10</v>
      </c>
      <c r="G35" s="95" t="s">
        <v>1058</v>
      </c>
      <c r="H35" s="95" t="s">
        <v>21</v>
      </c>
      <c r="I35" s="95" t="s">
        <v>1172</v>
      </c>
      <c r="J35" s="96" t="s">
        <v>510</v>
      </c>
      <c r="K35" s="456">
        <f>E35/3900</f>
        <v>8.2051282051282044</v>
      </c>
      <c r="L35" s="81"/>
      <c r="M35" s="84">
        <f>E35*L35</f>
        <v>0</v>
      </c>
      <c r="N35" s="107"/>
      <c r="P35" s="74"/>
    </row>
    <row r="36" spans="1:16" ht="15" customHeight="1">
      <c r="A36" s="268" t="s">
        <v>2060</v>
      </c>
      <c r="B36" s="321" t="s">
        <v>1504</v>
      </c>
      <c r="C36" s="328" t="s">
        <v>1503</v>
      </c>
      <c r="D36" s="323" t="s">
        <v>1</v>
      </c>
      <c r="E36" s="369">
        <v>49000</v>
      </c>
      <c r="F36" s="414" t="s">
        <v>10</v>
      </c>
      <c r="G36" s="95" t="s">
        <v>75</v>
      </c>
      <c r="H36" s="95" t="s">
        <v>29</v>
      </c>
      <c r="I36" s="95" t="s">
        <v>1469</v>
      </c>
      <c r="J36" s="96" t="s">
        <v>1484</v>
      </c>
      <c r="K36" s="456">
        <f>E36/3900</f>
        <v>12.564102564102564</v>
      </c>
      <c r="L36" s="81"/>
      <c r="M36" s="84">
        <f>E36*L36</f>
        <v>0</v>
      </c>
      <c r="P36" s="74"/>
    </row>
    <row r="37" spans="1:16" ht="15" customHeight="1">
      <c r="A37" s="268"/>
      <c r="B37" s="203" t="s">
        <v>801</v>
      </c>
      <c r="C37" s="94" t="s">
        <v>802</v>
      </c>
      <c r="D37" s="95" t="s">
        <v>95</v>
      </c>
      <c r="E37" s="369">
        <v>39000</v>
      </c>
      <c r="F37" s="415" t="s">
        <v>10</v>
      </c>
      <c r="G37" s="95" t="s">
        <v>49</v>
      </c>
      <c r="H37" s="95" t="s">
        <v>23</v>
      </c>
      <c r="I37" s="95" t="s">
        <v>803</v>
      </c>
      <c r="J37" s="96" t="s">
        <v>440</v>
      </c>
      <c r="K37" s="456">
        <f>E37/3900</f>
        <v>10</v>
      </c>
      <c r="L37" s="81"/>
      <c r="M37" s="84">
        <f>E37*L37</f>
        <v>0</v>
      </c>
      <c r="P37" s="74"/>
    </row>
    <row r="38" spans="1:16" ht="15" customHeight="1">
      <c r="A38" s="268" t="s">
        <v>2060</v>
      </c>
      <c r="B38" s="321" t="s">
        <v>88</v>
      </c>
      <c r="C38" s="322" t="s">
        <v>89</v>
      </c>
      <c r="D38" s="323" t="s">
        <v>1</v>
      </c>
      <c r="E38" s="368">
        <v>24000</v>
      </c>
      <c r="F38" s="416" t="s">
        <v>10</v>
      </c>
      <c r="G38" s="95" t="s">
        <v>1006</v>
      </c>
      <c r="H38" s="95" t="s">
        <v>22</v>
      </c>
      <c r="I38" s="95" t="s">
        <v>366</v>
      </c>
      <c r="J38" s="96" t="s">
        <v>90</v>
      </c>
      <c r="K38" s="456">
        <f>E38/3900</f>
        <v>6.1538461538461542</v>
      </c>
      <c r="L38" s="81"/>
      <c r="M38" s="84">
        <f>E38*L38</f>
        <v>0</v>
      </c>
      <c r="P38" s="74"/>
    </row>
    <row r="39" spans="1:16" ht="15" customHeight="1">
      <c r="A39" s="268" t="s">
        <v>2060</v>
      </c>
      <c r="B39" s="329" t="s">
        <v>2291</v>
      </c>
      <c r="C39" s="322" t="s">
        <v>2292</v>
      </c>
      <c r="D39" s="323" t="s">
        <v>1</v>
      </c>
      <c r="E39" s="369">
        <v>39000</v>
      </c>
      <c r="F39" s="415" t="s">
        <v>10</v>
      </c>
      <c r="G39" s="95" t="s">
        <v>75</v>
      </c>
      <c r="H39" s="95" t="s">
        <v>23</v>
      </c>
      <c r="I39" s="95" t="s">
        <v>248</v>
      </c>
      <c r="J39" s="96" t="s">
        <v>871</v>
      </c>
      <c r="K39" s="456">
        <f>E39/3900</f>
        <v>10</v>
      </c>
      <c r="L39" s="81"/>
      <c r="M39" s="84">
        <f>E39*L39</f>
        <v>0</v>
      </c>
      <c r="N39" s="107"/>
      <c r="P39" s="74"/>
    </row>
    <row r="40" spans="1:16" ht="15" customHeight="1">
      <c r="A40" s="268" t="s">
        <v>2060</v>
      </c>
      <c r="B40" s="336" t="s">
        <v>1698</v>
      </c>
      <c r="C40" s="322" t="s">
        <v>1699</v>
      </c>
      <c r="D40" s="323" t="s">
        <v>95</v>
      </c>
      <c r="E40" s="369">
        <v>48000</v>
      </c>
      <c r="F40" s="415" t="s">
        <v>10</v>
      </c>
      <c r="G40" s="95" t="s">
        <v>1005</v>
      </c>
      <c r="H40" s="95" t="s">
        <v>80</v>
      </c>
      <c r="I40" s="95" t="s">
        <v>1449</v>
      </c>
      <c r="J40" s="96" t="s">
        <v>1700</v>
      </c>
      <c r="K40" s="456">
        <f>E40/3900</f>
        <v>12.307692307692308</v>
      </c>
      <c r="L40" s="81"/>
      <c r="M40" s="84">
        <f>E40*L40</f>
        <v>0</v>
      </c>
      <c r="P40" s="74"/>
    </row>
    <row r="41" spans="1:16" ht="15" customHeight="1">
      <c r="A41" s="268"/>
      <c r="B41" s="204" t="s">
        <v>2413</v>
      </c>
      <c r="C41" s="94" t="s">
        <v>2414</v>
      </c>
      <c r="D41" s="95" t="s">
        <v>95</v>
      </c>
      <c r="E41" s="369">
        <v>54000</v>
      </c>
      <c r="F41" s="413" t="s">
        <v>10</v>
      </c>
      <c r="G41" s="95" t="s">
        <v>49</v>
      </c>
      <c r="H41" s="95" t="s">
        <v>31</v>
      </c>
      <c r="I41" s="95" t="s">
        <v>115</v>
      </c>
      <c r="J41" s="96" t="s">
        <v>2415</v>
      </c>
      <c r="K41" s="456">
        <f>E41/3900</f>
        <v>13.846153846153847</v>
      </c>
      <c r="L41" s="81"/>
      <c r="M41" s="84">
        <f>E41*L41</f>
        <v>0</v>
      </c>
      <c r="N41" s="107"/>
      <c r="P41" s="74"/>
    </row>
    <row r="42" spans="1:16" ht="15" customHeight="1">
      <c r="A42" s="268" t="s">
        <v>2060</v>
      </c>
      <c r="B42" s="321" t="s">
        <v>2276</v>
      </c>
      <c r="C42" s="322" t="s">
        <v>2277</v>
      </c>
      <c r="D42" s="323" t="s">
        <v>1</v>
      </c>
      <c r="E42" s="369">
        <v>34000</v>
      </c>
      <c r="F42" s="414" t="s">
        <v>10</v>
      </c>
      <c r="G42" s="95" t="s">
        <v>49</v>
      </c>
      <c r="H42" s="95" t="s">
        <v>98</v>
      </c>
      <c r="I42" s="95" t="s">
        <v>76</v>
      </c>
      <c r="J42" s="96" t="s">
        <v>2278</v>
      </c>
      <c r="K42" s="456">
        <f>E42/3900</f>
        <v>8.7179487179487172</v>
      </c>
      <c r="L42" s="81"/>
      <c r="M42" s="84">
        <f>E42*L42</f>
        <v>0</v>
      </c>
      <c r="N42" s="107"/>
      <c r="P42" s="74"/>
    </row>
    <row r="43" spans="1:16" ht="15" customHeight="1">
      <c r="A43" s="268"/>
      <c r="B43" s="200" t="s">
        <v>1130</v>
      </c>
      <c r="C43" s="101" t="s">
        <v>1131</v>
      </c>
      <c r="D43" s="95" t="s">
        <v>1</v>
      </c>
      <c r="E43" s="368">
        <v>44000</v>
      </c>
      <c r="F43" s="414" t="s">
        <v>10</v>
      </c>
      <c r="G43" s="95" t="s">
        <v>1008</v>
      </c>
      <c r="H43" s="95" t="s">
        <v>32</v>
      </c>
      <c r="I43" s="95" t="s">
        <v>102</v>
      </c>
      <c r="J43" s="96" t="s">
        <v>646</v>
      </c>
      <c r="K43" s="456">
        <f>E43/3900</f>
        <v>11.282051282051283</v>
      </c>
      <c r="L43" s="81"/>
      <c r="M43" s="84">
        <f>E43*L43</f>
        <v>0</v>
      </c>
      <c r="N43" s="107"/>
      <c r="P43" s="74"/>
    </row>
    <row r="44" spans="1:16" ht="15" customHeight="1">
      <c r="A44" s="268" t="s">
        <v>2060</v>
      </c>
      <c r="B44" s="327" t="s">
        <v>455</v>
      </c>
      <c r="C44" s="322" t="s">
        <v>456</v>
      </c>
      <c r="D44" s="323" t="s">
        <v>95</v>
      </c>
      <c r="E44" s="369">
        <v>26000</v>
      </c>
      <c r="F44" s="415" t="s">
        <v>10</v>
      </c>
      <c r="G44" s="95" t="s">
        <v>49</v>
      </c>
      <c r="H44" s="95" t="s">
        <v>33</v>
      </c>
      <c r="I44" s="95" t="s">
        <v>366</v>
      </c>
      <c r="J44" s="96" t="s">
        <v>457</v>
      </c>
      <c r="K44" s="456">
        <f>E44/3900</f>
        <v>6.666666666666667</v>
      </c>
      <c r="L44" s="81"/>
      <c r="M44" s="84">
        <f>E44*L44</f>
        <v>0</v>
      </c>
      <c r="N44" s="107"/>
      <c r="P44" s="74"/>
    </row>
    <row r="45" spans="1:16" ht="15" customHeight="1">
      <c r="A45" s="268" t="s">
        <v>2060</v>
      </c>
      <c r="B45" s="321" t="s">
        <v>228</v>
      </c>
      <c r="C45" s="322" t="s">
        <v>229</v>
      </c>
      <c r="D45" s="323" t="s">
        <v>1</v>
      </c>
      <c r="E45" s="369">
        <v>32000</v>
      </c>
      <c r="F45" s="415" t="s">
        <v>10</v>
      </c>
      <c r="G45" s="95" t="s">
        <v>1058</v>
      </c>
      <c r="H45" s="95" t="s">
        <v>23</v>
      </c>
      <c r="I45" s="95" t="s">
        <v>2385</v>
      </c>
      <c r="J45" s="96" t="s">
        <v>106</v>
      </c>
      <c r="K45" s="456">
        <f>E45/3900</f>
        <v>8.2051282051282044</v>
      </c>
      <c r="L45" s="81"/>
      <c r="M45" s="84">
        <f>E45*L45</f>
        <v>0</v>
      </c>
      <c r="N45" s="107"/>
      <c r="P45" s="74"/>
    </row>
    <row r="46" spans="1:16" ht="15" customHeight="1">
      <c r="A46" s="268" t="s">
        <v>2060</v>
      </c>
      <c r="B46" s="321" t="s">
        <v>1776</v>
      </c>
      <c r="C46" s="322" t="s">
        <v>1777</v>
      </c>
      <c r="D46" s="323" t="s">
        <v>197</v>
      </c>
      <c r="E46" s="368">
        <v>59000</v>
      </c>
      <c r="F46" s="416" t="s">
        <v>10</v>
      </c>
      <c r="G46" s="95" t="s">
        <v>34</v>
      </c>
      <c r="H46" s="370" t="s">
        <v>21</v>
      </c>
      <c r="I46" s="95" t="s">
        <v>1768</v>
      </c>
      <c r="J46" s="96" t="s">
        <v>1778</v>
      </c>
      <c r="K46" s="456">
        <f>E46/3900</f>
        <v>15.128205128205128</v>
      </c>
      <c r="L46" s="81"/>
      <c r="M46" s="84">
        <f>E46*L46</f>
        <v>0</v>
      </c>
      <c r="N46" s="107"/>
      <c r="P46" s="74"/>
    </row>
    <row r="47" spans="1:16" ht="15" customHeight="1">
      <c r="A47" s="268"/>
      <c r="B47" s="203" t="s">
        <v>987</v>
      </c>
      <c r="C47" s="127" t="s">
        <v>1001</v>
      </c>
      <c r="D47" s="95" t="s">
        <v>1</v>
      </c>
      <c r="E47" s="369">
        <v>46000</v>
      </c>
      <c r="F47" s="419" t="s">
        <v>10</v>
      </c>
      <c r="G47" s="95" t="s">
        <v>49</v>
      </c>
      <c r="H47" s="95" t="s">
        <v>39</v>
      </c>
      <c r="I47" s="95" t="s">
        <v>115</v>
      </c>
      <c r="J47" s="96" t="s">
        <v>218</v>
      </c>
      <c r="K47" s="456">
        <f>E47/3900</f>
        <v>11.794871794871796</v>
      </c>
      <c r="L47" s="81"/>
      <c r="M47" s="84">
        <f>E47*L47</f>
        <v>0</v>
      </c>
      <c r="P47" s="74"/>
    </row>
    <row r="48" spans="1:16" ht="15" customHeight="1">
      <c r="A48" s="268"/>
      <c r="B48" s="203" t="s">
        <v>987</v>
      </c>
      <c r="C48" s="127" t="s">
        <v>1002</v>
      </c>
      <c r="D48" s="95" t="s">
        <v>1</v>
      </c>
      <c r="E48" s="369">
        <v>46000</v>
      </c>
      <c r="F48" s="419" t="s">
        <v>10</v>
      </c>
      <c r="G48" s="95" t="s">
        <v>49</v>
      </c>
      <c r="H48" s="95" t="s">
        <v>39</v>
      </c>
      <c r="I48" s="95" t="s">
        <v>115</v>
      </c>
      <c r="J48" s="96" t="s">
        <v>258</v>
      </c>
      <c r="K48" s="456">
        <f>E48/3900</f>
        <v>11.794871794871796</v>
      </c>
      <c r="L48" s="81"/>
      <c r="M48" s="84">
        <f>E48*L48</f>
        <v>0</v>
      </c>
      <c r="P48" s="74"/>
    </row>
    <row r="49" spans="1:16" ht="15" customHeight="1">
      <c r="A49" s="268" t="s">
        <v>2060</v>
      </c>
      <c r="B49" s="321" t="s">
        <v>267</v>
      </c>
      <c r="C49" s="328" t="s">
        <v>398</v>
      </c>
      <c r="D49" s="323" t="s">
        <v>111</v>
      </c>
      <c r="E49" s="369">
        <v>62000</v>
      </c>
      <c r="F49" s="415" t="s">
        <v>10</v>
      </c>
      <c r="G49" s="95" t="s">
        <v>1390</v>
      </c>
      <c r="H49" s="95" t="s">
        <v>25</v>
      </c>
      <c r="I49" s="95" t="s">
        <v>115</v>
      </c>
      <c r="J49" s="96" t="s">
        <v>268</v>
      </c>
      <c r="K49" s="456">
        <f>E49/3900</f>
        <v>15.897435897435898</v>
      </c>
      <c r="L49" s="81"/>
      <c r="M49" s="84">
        <f>E49*L49</f>
        <v>0</v>
      </c>
      <c r="P49" s="74"/>
    </row>
    <row r="50" spans="1:16" ht="15" customHeight="1">
      <c r="A50" s="268" t="s">
        <v>2060</v>
      </c>
      <c r="B50" s="329" t="s">
        <v>1478</v>
      </c>
      <c r="C50" s="340" t="s">
        <v>1505</v>
      </c>
      <c r="D50" s="323" t="s">
        <v>1</v>
      </c>
      <c r="E50" s="438">
        <v>49000</v>
      </c>
      <c r="F50" s="468" t="s">
        <v>10</v>
      </c>
      <c r="G50" s="95" t="s">
        <v>75</v>
      </c>
      <c r="H50" s="146" t="s">
        <v>29</v>
      </c>
      <c r="I50" s="146" t="s">
        <v>1469</v>
      </c>
      <c r="J50" s="213" t="s">
        <v>1529</v>
      </c>
      <c r="K50" s="456">
        <f>E50/3900</f>
        <v>12.564102564102564</v>
      </c>
      <c r="L50" s="81"/>
      <c r="M50" s="84">
        <f>E50*L50</f>
        <v>0</v>
      </c>
      <c r="P50" s="74"/>
    </row>
    <row r="51" spans="1:16" ht="15" customHeight="1">
      <c r="A51" s="268" t="s">
        <v>2060</v>
      </c>
      <c r="B51" s="321" t="s">
        <v>1797</v>
      </c>
      <c r="C51" s="322" t="s">
        <v>1798</v>
      </c>
      <c r="D51" s="323" t="s">
        <v>1</v>
      </c>
      <c r="E51" s="369">
        <v>56000</v>
      </c>
      <c r="F51" s="414" t="s">
        <v>10</v>
      </c>
      <c r="G51" s="95" t="s">
        <v>49</v>
      </c>
      <c r="H51" s="370" t="s">
        <v>39</v>
      </c>
      <c r="I51" s="95" t="s">
        <v>130</v>
      </c>
      <c r="J51" s="96" t="s">
        <v>2240</v>
      </c>
      <c r="K51" s="456">
        <f>E51/3900</f>
        <v>14.358974358974359</v>
      </c>
      <c r="L51" s="81"/>
      <c r="M51" s="84">
        <f>E51*L51</f>
        <v>0</v>
      </c>
      <c r="P51" s="74"/>
    </row>
    <row r="52" spans="1:16" ht="15" customHeight="1">
      <c r="A52" s="268" t="s">
        <v>2060</v>
      </c>
      <c r="B52" s="321" t="s">
        <v>579</v>
      </c>
      <c r="C52" s="322" t="s">
        <v>585</v>
      </c>
      <c r="D52" s="323" t="s">
        <v>1</v>
      </c>
      <c r="E52" s="368">
        <v>34000</v>
      </c>
      <c r="F52" s="415" t="s">
        <v>10</v>
      </c>
      <c r="G52" s="95" t="s">
        <v>1042</v>
      </c>
      <c r="H52" s="95" t="s">
        <v>69</v>
      </c>
      <c r="I52" s="95" t="s">
        <v>366</v>
      </c>
      <c r="J52" s="96" t="s">
        <v>586</v>
      </c>
      <c r="K52" s="456">
        <f>E52/3900</f>
        <v>8.7179487179487172</v>
      </c>
      <c r="L52" s="81"/>
      <c r="M52" s="84">
        <f>E52*L52</f>
        <v>0</v>
      </c>
      <c r="P52" s="74"/>
    </row>
    <row r="53" spans="1:16" ht="15" customHeight="1">
      <c r="A53" s="268" t="s">
        <v>2060</v>
      </c>
      <c r="B53" s="321" t="s">
        <v>931</v>
      </c>
      <c r="C53" s="322" t="s">
        <v>932</v>
      </c>
      <c r="D53" s="323" t="s">
        <v>1</v>
      </c>
      <c r="E53" s="369">
        <v>42000</v>
      </c>
      <c r="F53" s="414" t="s">
        <v>10</v>
      </c>
      <c r="G53" s="95" t="s">
        <v>1006</v>
      </c>
      <c r="H53" s="95" t="s">
        <v>29</v>
      </c>
      <c r="I53" s="95" t="s">
        <v>317</v>
      </c>
      <c r="J53" s="96" t="s">
        <v>754</v>
      </c>
      <c r="K53" s="456">
        <f>E53/3900</f>
        <v>10.76923076923077</v>
      </c>
      <c r="L53" s="81"/>
      <c r="M53" s="84">
        <f>E53*L53</f>
        <v>0</v>
      </c>
      <c r="P53" s="74"/>
    </row>
    <row r="54" spans="1:16" ht="15" customHeight="1">
      <c r="A54" s="268"/>
      <c r="B54" s="201" t="s">
        <v>600</v>
      </c>
      <c r="C54" s="101" t="s">
        <v>601</v>
      </c>
      <c r="D54" s="95" t="s">
        <v>95</v>
      </c>
      <c r="E54" s="369">
        <v>42000</v>
      </c>
      <c r="F54" s="415" t="s">
        <v>10</v>
      </c>
      <c r="G54" s="95" t="s">
        <v>49</v>
      </c>
      <c r="H54" s="95" t="s">
        <v>23</v>
      </c>
      <c r="I54" s="146" t="s">
        <v>599</v>
      </c>
      <c r="J54" s="96" t="s">
        <v>473</v>
      </c>
      <c r="K54" s="456">
        <f>E54/3900</f>
        <v>10.76923076923077</v>
      </c>
      <c r="L54" s="81"/>
      <c r="M54" s="84">
        <f>E54*L54</f>
        <v>0</v>
      </c>
      <c r="N54" s="107"/>
      <c r="P54" s="74"/>
    </row>
    <row r="55" spans="1:16" ht="15" customHeight="1">
      <c r="A55" s="268" t="s">
        <v>2060</v>
      </c>
      <c r="B55" s="329" t="s">
        <v>918</v>
      </c>
      <c r="C55" s="328" t="s">
        <v>919</v>
      </c>
      <c r="D55" s="323" t="s">
        <v>95</v>
      </c>
      <c r="E55" s="369">
        <v>22000</v>
      </c>
      <c r="F55" s="414" t="s">
        <v>10</v>
      </c>
      <c r="G55" s="95" t="s">
        <v>49</v>
      </c>
      <c r="H55" s="95" t="s">
        <v>11</v>
      </c>
      <c r="I55" s="95" t="s">
        <v>366</v>
      </c>
      <c r="J55" s="96" t="s">
        <v>920</v>
      </c>
      <c r="K55" s="456">
        <f>E55/3900</f>
        <v>5.6410256410256414</v>
      </c>
      <c r="L55" s="81"/>
      <c r="M55" s="84">
        <f>E55*L55</f>
        <v>0</v>
      </c>
      <c r="N55" s="107"/>
      <c r="P55" s="74"/>
    </row>
    <row r="56" spans="1:16" ht="15" customHeight="1">
      <c r="A56" s="268" t="s">
        <v>2060</v>
      </c>
      <c r="B56" s="329" t="s">
        <v>1476</v>
      </c>
      <c r="C56" s="322" t="s">
        <v>2155</v>
      </c>
      <c r="D56" s="323" t="s">
        <v>1</v>
      </c>
      <c r="E56" s="368">
        <v>22000</v>
      </c>
      <c r="F56" s="465" t="s">
        <v>10</v>
      </c>
      <c r="G56" s="95" t="s">
        <v>1047</v>
      </c>
      <c r="H56" s="95" t="s">
        <v>11</v>
      </c>
      <c r="I56" s="95" t="s">
        <v>366</v>
      </c>
      <c r="J56" s="96" t="s">
        <v>2156</v>
      </c>
      <c r="K56" s="456">
        <f>E56/3900</f>
        <v>5.6410256410256414</v>
      </c>
      <c r="L56" s="81"/>
      <c r="M56" s="84">
        <f>E56*L56</f>
        <v>0</v>
      </c>
      <c r="N56" s="107"/>
      <c r="P56" s="74"/>
    </row>
    <row r="57" spans="1:16" ht="15" customHeight="1">
      <c r="A57" s="268" t="s">
        <v>2060</v>
      </c>
      <c r="B57" s="327" t="s">
        <v>120</v>
      </c>
      <c r="C57" s="328" t="s">
        <v>519</v>
      </c>
      <c r="D57" s="323" t="s">
        <v>46</v>
      </c>
      <c r="E57" s="369">
        <v>76000</v>
      </c>
      <c r="F57" s="415" t="s">
        <v>10</v>
      </c>
      <c r="G57" s="95" t="s">
        <v>75</v>
      </c>
      <c r="H57" s="95" t="s">
        <v>29</v>
      </c>
      <c r="I57" s="95" t="s">
        <v>121</v>
      </c>
      <c r="J57" s="96" t="s">
        <v>520</v>
      </c>
      <c r="K57" s="456">
        <f>E57/3900</f>
        <v>19.487179487179485</v>
      </c>
      <c r="L57" s="81"/>
      <c r="M57" s="84">
        <f>E57*L57</f>
        <v>0</v>
      </c>
      <c r="N57" s="107"/>
      <c r="P57" s="74"/>
    </row>
    <row r="58" spans="1:16" ht="15" customHeight="1">
      <c r="A58" s="268"/>
      <c r="B58" s="200" t="s">
        <v>120</v>
      </c>
      <c r="C58" s="94" t="s">
        <v>2616</v>
      </c>
      <c r="D58" s="95" t="s">
        <v>1</v>
      </c>
      <c r="E58" s="161">
        <v>69000</v>
      </c>
      <c r="F58" s="416" t="s">
        <v>10</v>
      </c>
      <c r="G58" s="95" t="s">
        <v>75</v>
      </c>
      <c r="H58" s="95" t="s">
        <v>29</v>
      </c>
      <c r="I58" s="95" t="s">
        <v>121</v>
      </c>
      <c r="J58" s="96" t="s">
        <v>2542</v>
      </c>
      <c r="K58" s="456">
        <f>E58/3900</f>
        <v>17.692307692307693</v>
      </c>
      <c r="L58" s="81"/>
      <c r="M58" s="84">
        <f>E58*L58</f>
        <v>0</v>
      </c>
      <c r="N58" s="107"/>
      <c r="P58" s="74"/>
    </row>
    <row r="59" spans="1:16" ht="15" customHeight="1">
      <c r="A59" s="268"/>
      <c r="B59" s="201" t="s">
        <v>120</v>
      </c>
      <c r="C59" s="101" t="s">
        <v>2423</v>
      </c>
      <c r="D59" s="95" t="s">
        <v>196</v>
      </c>
      <c r="E59" s="369">
        <v>64000</v>
      </c>
      <c r="F59" s="423" t="s">
        <v>10</v>
      </c>
      <c r="G59" s="95" t="s">
        <v>75</v>
      </c>
      <c r="H59" s="95" t="s">
        <v>29</v>
      </c>
      <c r="I59" s="146" t="s">
        <v>121</v>
      </c>
      <c r="J59" s="457" t="s">
        <v>2424</v>
      </c>
      <c r="K59" s="456">
        <f>E59/3900</f>
        <v>16.410256410256409</v>
      </c>
      <c r="L59" s="81"/>
      <c r="M59" s="84">
        <f>E59*L59</f>
        <v>0</v>
      </c>
      <c r="N59" s="107"/>
      <c r="P59" s="74"/>
    </row>
    <row r="60" spans="1:16" ht="15" customHeight="1">
      <c r="A60" s="268"/>
      <c r="B60" s="201" t="s">
        <v>120</v>
      </c>
      <c r="C60" s="94" t="s">
        <v>2134</v>
      </c>
      <c r="D60" s="95" t="s">
        <v>422</v>
      </c>
      <c r="E60" s="368">
        <v>69000</v>
      </c>
      <c r="F60" s="465" t="s">
        <v>10</v>
      </c>
      <c r="G60" s="95" t="s">
        <v>75</v>
      </c>
      <c r="H60" s="95" t="s">
        <v>29</v>
      </c>
      <c r="I60" s="95" t="s">
        <v>121</v>
      </c>
      <c r="J60" s="457" t="s">
        <v>2135</v>
      </c>
      <c r="K60" s="456">
        <f>E60/3900</f>
        <v>17.692307692307693</v>
      </c>
      <c r="L60" s="81"/>
      <c r="M60" s="84">
        <f>E60*L60</f>
        <v>0</v>
      </c>
      <c r="N60" s="107"/>
      <c r="P60" s="74"/>
    </row>
    <row r="61" spans="1:16" ht="15" customHeight="1">
      <c r="A61" s="268"/>
      <c r="B61" s="201" t="s">
        <v>120</v>
      </c>
      <c r="C61" s="94" t="s">
        <v>2423</v>
      </c>
      <c r="D61" s="95" t="s">
        <v>1</v>
      </c>
      <c r="E61" s="369">
        <v>59000</v>
      </c>
      <c r="F61" s="423" t="s">
        <v>10</v>
      </c>
      <c r="G61" s="95" t="s">
        <v>75</v>
      </c>
      <c r="H61" s="95" t="s">
        <v>29</v>
      </c>
      <c r="I61" s="95" t="s">
        <v>121</v>
      </c>
      <c r="J61" s="457" t="s">
        <v>2424</v>
      </c>
      <c r="K61" s="456">
        <f>E61/3900</f>
        <v>15.128205128205128</v>
      </c>
      <c r="L61" s="81"/>
      <c r="M61" s="84">
        <f>E61*L61</f>
        <v>0</v>
      </c>
      <c r="N61" s="107"/>
      <c r="P61" s="74"/>
    </row>
    <row r="62" spans="1:16" ht="15" customHeight="1">
      <c r="A62" s="268"/>
      <c r="B62" s="203" t="s">
        <v>1946</v>
      </c>
      <c r="C62" s="255" t="s">
        <v>1947</v>
      </c>
      <c r="D62" s="146" t="s">
        <v>1</v>
      </c>
      <c r="E62" s="369">
        <v>58000</v>
      </c>
      <c r="F62" s="423" t="s">
        <v>10</v>
      </c>
      <c r="G62" s="95" t="s">
        <v>49</v>
      </c>
      <c r="H62" s="256" t="s">
        <v>39</v>
      </c>
      <c r="I62" s="256" t="s">
        <v>1938</v>
      </c>
      <c r="J62" s="96" t="s">
        <v>233</v>
      </c>
      <c r="K62" s="456">
        <f>E62/3900</f>
        <v>14.871794871794872</v>
      </c>
      <c r="L62" s="81"/>
      <c r="M62" s="84">
        <f>E62*L62</f>
        <v>0</v>
      </c>
      <c r="N62" s="107"/>
      <c r="P62" s="74"/>
    </row>
    <row r="63" spans="1:16" ht="15" customHeight="1">
      <c r="A63" s="268"/>
      <c r="B63" s="203" t="s">
        <v>1946</v>
      </c>
      <c r="C63" s="255" t="s">
        <v>1948</v>
      </c>
      <c r="D63" s="146" t="s">
        <v>1</v>
      </c>
      <c r="E63" s="369">
        <v>58000</v>
      </c>
      <c r="F63" s="423" t="s">
        <v>10</v>
      </c>
      <c r="G63" s="95" t="s">
        <v>49</v>
      </c>
      <c r="H63" s="256" t="s">
        <v>39</v>
      </c>
      <c r="I63" s="256" t="s">
        <v>1938</v>
      </c>
      <c r="J63" s="96" t="s">
        <v>269</v>
      </c>
      <c r="K63" s="456">
        <f>E63/3900</f>
        <v>14.871794871794872</v>
      </c>
      <c r="L63" s="81"/>
      <c r="M63" s="84">
        <f>E63*L63</f>
        <v>0</v>
      </c>
      <c r="N63" s="107"/>
      <c r="P63" s="74"/>
    </row>
    <row r="64" spans="1:16" ht="15" customHeight="1">
      <c r="A64" s="268" t="s">
        <v>2060</v>
      </c>
      <c r="B64" s="329" t="s">
        <v>0</v>
      </c>
      <c r="C64" s="328" t="s">
        <v>99</v>
      </c>
      <c r="D64" s="342" t="s">
        <v>197</v>
      </c>
      <c r="E64" s="371">
        <v>28000</v>
      </c>
      <c r="F64" s="415" t="s">
        <v>10</v>
      </c>
      <c r="G64" s="95" t="s">
        <v>75</v>
      </c>
      <c r="H64" s="95" t="s">
        <v>8</v>
      </c>
      <c r="I64" s="146" t="s">
        <v>366</v>
      </c>
      <c r="J64" s="96" t="s">
        <v>2932</v>
      </c>
      <c r="K64" s="456">
        <f>E64/3900</f>
        <v>7.1794871794871797</v>
      </c>
      <c r="L64" s="81"/>
      <c r="M64" s="84">
        <f>E64*L64</f>
        <v>0</v>
      </c>
      <c r="N64" s="107"/>
      <c r="P64" s="74"/>
    </row>
    <row r="65" spans="1:16" ht="15" customHeight="1">
      <c r="A65" s="268"/>
      <c r="B65" s="201" t="s">
        <v>2425</v>
      </c>
      <c r="C65" s="94" t="s">
        <v>2426</v>
      </c>
      <c r="D65" s="95" t="s">
        <v>95</v>
      </c>
      <c r="E65" s="369">
        <v>54000</v>
      </c>
      <c r="F65" s="416" t="s">
        <v>10</v>
      </c>
      <c r="G65" s="95" t="s">
        <v>1008</v>
      </c>
      <c r="H65" s="95" t="s">
        <v>33</v>
      </c>
      <c r="I65" s="95" t="s">
        <v>130</v>
      </c>
      <c r="J65" s="96" t="s">
        <v>2430</v>
      </c>
      <c r="K65" s="456">
        <f>E65/3900</f>
        <v>13.846153846153847</v>
      </c>
      <c r="L65" s="81"/>
      <c r="M65" s="84">
        <f>E65*L65</f>
        <v>0</v>
      </c>
      <c r="N65" s="107"/>
      <c r="P65" s="74"/>
    </row>
    <row r="66" spans="1:16" ht="15" customHeight="1">
      <c r="A66" s="268"/>
      <c r="B66" s="201" t="s">
        <v>2425</v>
      </c>
      <c r="C66" s="94" t="s">
        <v>2429</v>
      </c>
      <c r="D66" s="95" t="s">
        <v>1</v>
      </c>
      <c r="E66" s="369">
        <v>48000</v>
      </c>
      <c r="F66" s="415" t="s">
        <v>10</v>
      </c>
      <c r="G66" s="95" t="s">
        <v>1008</v>
      </c>
      <c r="H66" s="95" t="s">
        <v>33</v>
      </c>
      <c r="I66" s="95" t="s">
        <v>130</v>
      </c>
      <c r="J66" s="96" t="s">
        <v>480</v>
      </c>
      <c r="K66" s="456">
        <f>E66/3900</f>
        <v>12.307692307692308</v>
      </c>
      <c r="L66" s="81"/>
      <c r="M66" s="84">
        <f>E66*L66</f>
        <v>0</v>
      </c>
      <c r="N66" s="107"/>
      <c r="P66" s="74"/>
    </row>
    <row r="67" spans="1:16" ht="15" customHeight="1">
      <c r="A67" s="268"/>
      <c r="B67" s="201" t="s">
        <v>2425</v>
      </c>
      <c r="C67" s="101" t="s">
        <v>2427</v>
      </c>
      <c r="D67" s="95" t="s">
        <v>196</v>
      </c>
      <c r="E67" s="369">
        <v>59000</v>
      </c>
      <c r="F67" s="414" t="s">
        <v>10</v>
      </c>
      <c r="G67" s="95" t="s">
        <v>1008</v>
      </c>
      <c r="H67" s="95" t="s">
        <v>33</v>
      </c>
      <c r="I67" s="95" t="s">
        <v>130</v>
      </c>
      <c r="J67" s="96" t="s">
        <v>2428</v>
      </c>
      <c r="K67" s="456">
        <f>E67/3900</f>
        <v>15.128205128205128</v>
      </c>
      <c r="L67" s="81"/>
      <c r="M67" s="84">
        <f>E67*L67</f>
        <v>0</v>
      </c>
      <c r="N67" s="107"/>
      <c r="P67" s="74"/>
    </row>
    <row r="68" spans="1:16" ht="15" customHeight="1">
      <c r="A68" s="268"/>
      <c r="B68" s="200" t="s">
        <v>692</v>
      </c>
      <c r="C68" s="101" t="s">
        <v>2733</v>
      </c>
      <c r="D68" s="95" t="s">
        <v>1</v>
      </c>
      <c r="E68" s="369">
        <v>54000</v>
      </c>
      <c r="F68" s="415" t="s">
        <v>10</v>
      </c>
      <c r="G68" s="95" t="s">
        <v>49</v>
      </c>
      <c r="H68" s="95" t="s">
        <v>31</v>
      </c>
      <c r="I68" s="95" t="s">
        <v>671</v>
      </c>
      <c r="J68" s="96" t="s">
        <v>1805</v>
      </c>
      <c r="K68" s="456">
        <f>E68/3900</f>
        <v>13.846153846153847</v>
      </c>
      <c r="L68" s="81"/>
      <c r="M68" s="84">
        <f>E68*L68</f>
        <v>0</v>
      </c>
      <c r="N68" s="107"/>
      <c r="P68" s="74"/>
    </row>
    <row r="69" spans="1:16" ht="15" customHeight="1">
      <c r="A69" s="268"/>
      <c r="B69" s="200" t="s">
        <v>762</v>
      </c>
      <c r="C69" s="101" t="s">
        <v>763</v>
      </c>
      <c r="D69" s="95" t="s">
        <v>108</v>
      </c>
      <c r="E69" s="369">
        <v>66000</v>
      </c>
      <c r="F69" s="414" t="s">
        <v>10</v>
      </c>
      <c r="G69" s="95" t="s">
        <v>49</v>
      </c>
      <c r="H69" s="95" t="s">
        <v>21</v>
      </c>
      <c r="I69" s="95" t="s">
        <v>761</v>
      </c>
      <c r="J69" s="96" t="s">
        <v>764</v>
      </c>
      <c r="K69" s="456">
        <f>E69/3900</f>
        <v>16.923076923076923</v>
      </c>
      <c r="L69" s="81"/>
      <c r="M69" s="84">
        <f>E69*L69</f>
        <v>0</v>
      </c>
      <c r="N69" s="107"/>
      <c r="P69" s="74"/>
    </row>
    <row r="70" spans="1:16" ht="15" customHeight="1">
      <c r="A70" s="268" t="s">
        <v>2060</v>
      </c>
      <c r="B70" s="321" t="s">
        <v>2431</v>
      </c>
      <c r="C70" s="328" t="s">
        <v>2746</v>
      </c>
      <c r="D70" s="323" t="s">
        <v>196</v>
      </c>
      <c r="E70" s="369">
        <v>38000</v>
      </c>
      <c r="F70" s="414" t="s">
        <v>10</v>
      </c>
      <c r="G70" s="95" t="s">
        <v>81</v>
      </c>
      <c r="H70" s="95" t="s">
        <v>11</v>
      </c>
      <c r="I70" s="95" t="s">
        <v>366</v>
      </c>
      <c r="J70" s="96" t="s">
        <v>2834</v>
      </c>
      <c r="K70" s="456">
        <f>E70/3900</f>
        <v>9.7435897435897427</v>
      </c>
      <c r="L70" s="81"/>
      <c r="M70" s="84">
        <f>E70*L70</f>
        <v>0</v>
      </c>
      <c r="N70" s="107"/>
      <c r="P70" s="74"/>
    </row>
    <row r="71" spans="1:16" ht="15" customHeight="1">
      <c r="A71" s="268"/>
      <c r="B71" s="200" t="s">
        <v>590</v>
      </c>
      <c r="C71" s="101" t="s">
        <v>2623</v>
      </c>
      <c r="D71" s="95" t="s">
        <v>95</v>
      </c>
      <c r="E71" s="161">
        <v>59000</v>
      </c>
      <c r="F71" s="415" t="s">
        <v>10</v>
      </c>
      <c r="G71" s="95" t="s">
        <v>49</v>
      </c>
      <c r="H71" s="95" t="s">
        <v>31</v>
      </c>
      <c r="I71" s="95" t="s">
        <v>275</v>
      </c>
      <c r="J71" s="96" t="s">
        <v>2458</v>
      </c>
      <c r="K71" s="456">
        <f>E71/3900</f>
        <v>15.128205128205128</v>
      </c>
      <c r="L71" s="81"/>
      <c r="M71" s="84">
        <f>E71*L71</f>
        <v>0</v>
      </c>
      <c r="N71" s="107"/>
      <c r="P71" s="74"/>
    </row>
    <row r="72" spans="1:16" ht="15" customHeight="1">
      <c r="A72" s="268" t="s">
        <v>2060</v>
      </c>
      <c r="B72" s="327" t="s">
        <v>488</v>
      </c>
      <c r="C72" s="328" t="s">
        <v>489</v>
      </c>
      <c r="D72" s="323" t="s">
        <v>1</v>
      </c>
      <c r="E72" s="369">
        <v>34000</v>
      </c>
      <c r="F72" s="415" t="s">
        <v>10</v>
      </c>
      <c r="G72" s="95" t="s">
        <v>49</v>
      </c>
      <c r="H72" s="95" t="s">
        <v>80</v>
      </c>
      <c r="I72" s="95" t="s">
        <v>1708</v>
      </c>
      <c r="J72" s="96" t="s">
        <v>490</v>
      </c>
      <c r="K72" s="456">
        <f>E72/3900</f>
        <v>8.7179487179487172</v>
      </c>
      <c r="L72" s="81"/>
      <c r="M72" s="84">
        <f>E72*L72</f>
        <v>0</v>
      </c>
      <c r="N72" s="107"/>
      <c r="P72" s="74"/>
    </row>
    <row r="73" spans="1:16" ht="15" customHeight="1">
      <c r="A73" s="268" t="s">
        <v>2060</v>
      </c>
      <c r="B73" s="327" t="s">
        <v>1177</v>
      </c>
      <c r="C73" s="322" t="s">
        <v>1178</v>
      </c>
      <c r="D73" s="323" t="s">
        <v>1</v>
      </c>
      <c r="E73" s="368">
        <v>42000</v>
      </c>
      <c r="F73" s="413" t="s">
        <v>10</v>
      </c>
      <c r="G73" s="95" t="s">
        <v>49</v>
      </c>
      <c r="H73" s="95" t="s">
        <v>504</v>
      </c>
      <c r="I73" s="95" t="s">
        <v>825</v>
      </c>
      <c r="J73" s="96" t="s">
        <v>249</v>
      </c>
      <c r="K73" s="456">
        <f>E73/3900</f>
        <v>10.76923076923077</v>
      </c>
      <c r="L73" s="81"/>
      <c r="M73" s="84">
        <f>E73*L73</f>
        <v>0</v>
      </c>
      <c r="N73" s="107"/>
      <c r="P73" s="74"/>
    </row>
    <row r="74" spans="1:16" ht="15" customHeight="1">
      <c r="A74" s="268" t="s">
        <v>2060</v>
      </c>
      <c r="B74" s="327" t="s">
        <v>1177</v>
      </c>
      <c r="C74" s="322" t="s">
        <v>1179</v>
      </c>
      <c r="D74" s="323" t="s">
        <v>1</v>
      </c>
      <c r="E74" s="368">
        <v>36000</v>
      </c>
      <c r="F74" s="413" t="s">
        <v>10</v>
      </c>
      <c r="G74" s="95" t="s">
        <v>49</v>
      </c>
      <c r="H74" s="95" t="s">
        <v>504</v>
      </c>
      <c r="I74" s="95" t="s">
        <v>825</v>
      </c>
      <c r="J74" s="96" t="s">
        <v>237</v>
      </c>
      <c r="K74" s="456">
        <f>E74/3900</f>
        <v>9.2307692307692299</v>
      </c>
      <c r="L74" s="81"/>
      <c r="M74" s="84">
        <f>E74*L74</f>
        <v>0</v>
      </c>
      <c r="N74" s="107"/>
      <c r="P74" s="74"/>
    </row>
    <row r="75" spans="1:16" ht="15" customHeight="1">
      <c r="A75" s="268" t="s">
        <v>2060</v>
      </c>
      <c r="B75" s="327" t="s">
        <v>1021</v>
      </c>
      <c r="C75" s="328" t="s">
        <v>1180</v>
      </c>
      <c r="D75" s="323" t="s">
        <v>1</v>
      </c>
      <c r="E75" s="369">
        <v>54000</v>
      </c>
      <c r="F75" s="414" t="s">
        <v>10</v>
      </c>
      <c r="G75" s="95" t="s">
        <v>1043</v>
      </c>
      <c r="H75" s="95" t="s">
        <v>23</v>
      </c>
      <c r="I75" s="146" t="s">
        <v>825</v>
      </c>
      <c r="J75" s="96" t="s">
        <v>1181</v>
      </c>
      <c r="K75" s="456">
        <f>E75/3900</f>
        <v>13.846153846153847</v>
      </c>
      <c r="L75" s="81"/>
      <c r="M75" s="84">
        <f>E75*L75</f>
        <v>0</v>
      </c>
      <c r="N75" s="107"/>
      <c r="P75" s="74"/>
    </row>
    <row r="76" spans="1:16" ht="15" customHeight="1">
      <c r="A76" s="268" t="s">
        <v>2060</v>
      </c>
      <c r="B76" s="329" t="s">
        <v>612</v>
      </c>
      <c r="C76" s="322" t="s">
        <v>179</v>
      </c>
      <c r="D76" s="323" t="s">
        <v>35</v>
      </c>
      <c r="E76" s="368">
        <v>36000</v>
      </c>
      <c r="F76" s="416" t="s">
        <v>10</v>
      </c>
      <c r="G76" s="95" t="s">
        <v>1043</v>
      </c>
      <c r="H76" s="95" t="s">
        <v>27</v>
      </c>
      <c r="I76" s="95" t="s">
        <v>366</v>
      </c>
      <c r="J76" s="96" t="s">
        <v>180</v>
      </c>
      <c r="K76" s="456">
        <f>E76/3900</f>
        <v>9.2307692307692299</v>
      </c>
      <c r="L76" s="81"/>
      <c r="M76" s="84">
        <f>E76*L76</f>
        <v>0</v>
      </c>
      <c r="N76" s="107"/>
      <c r="P76" s="74"/>
    </row>
    <row r="77" spans="1:16" ht="15" customHeight="1">
      <c r="A77" s="268" t="s">
        <v>2060</v>
      </c>
      <c r="B77" s="321" t="s">
        <v>1032</v>
      </c>
      <c r="C77" s="328" t="s">
        <v>1422</v>
      </c>
      <c r="D77" s="323" t="s">
        <v>95</v>
      </c>
      <c r="E77" s="368">
        <v>59000</v>
      </c>
      <c r="F77" s="414" t="s">
        <v>10</v>
      </c>
      <c r="G77" s="95" t="s">
        <v>49</v>
      </c>
      <c r="H77" s="95" t="s">
        <v>69</v>
      </c>
      <c r="I77" s="95" t="s">
        <v>316</v>
      </c>
      <c r="J77" s="96" t="s">
        <v>1423</v>
      </c>
      <c r="K77" s="456">
        <f>E77/3900</f>
        <v>15.128205128205128</v>
      </c>
      <c r="L77" s="81"/>
      <c r="M77" s="84">
        <f>E77*L77</f>
        <v>0</v>
      </c>
      <c r="N77" s="107"/>
      <c r="P77" s="74"/>
    </row>
    <row r="78" spans="1:16" ht="15" customHeight="1">
      <c r="A78" s="268" t="s">
        <v>2060</v>
      </c>
      <c r="B78" s="327" t="s">
        <v>1481</v>
      </c>
      <c r="C78" s="322" t="s">
        <v>1482</v>
      </c>
      <c r="D78" s="323" t="s">
        <v>1</v>
      </c>
      <c r="E78" s="369">
        <v>22000</v>
      </c>
      <c r="F78" s="415" t="s">
        <v>10</v>
      </c>
      <c r="G78" s="95" t="s">
        <v>49</v>
      </c>
      <c r="H78" s="95" t="s">
        <v>58</v>
      </c>
      <c r="I78" s="95" t="s">
        <v>366</v>
      </c>
      <c r="J78" s="96" t="s">
        <v>1483</v>
      </c>
      <c r="K78" s="456">
        <f>E78/3900</f>
        <v>5.6410256410256414</v>
      </c>
      <c r="L78" s="81"/>
      <c r="M78" s="84">
        <f>E78*L78</f>
        <v>0</v>
      </c>
      <c r="N78" s="107"/>
      <c r="P78" s="74"/>
    </row>
    <row r="79" spans="1:16" ht="15" customHeight="1">
      <c r="A79" s="268"/>
      <c r="B79" s="201" t="s">
        <v>2435</v>
      </c>
      <c r="C79" s="96" t="s">
        <v>2436</v>
      </c>
      <c r="D79" s="95" t="s">
        <v>95</v>
      </c>
      <c r="E79" s="369">
        <v>66000</v>
      </c>
      <c r="F79" s="416" t="s">
        <v>10</v>
      </c>
      <c r="G79" s="95" t="s">
        <v>49</v>
      </c>
      <c r="H79" s="370" t="s">
        <v>31</v>
      </c>
      <c r="I79" s="95" t="s">
        <v>671</v>
      </c>
      <c r="J79" s="96" t="s">
        <v>2732</v>
      </c>
      <c r="K79" s="456">
        <f>E79/3900</f>
        <v>16.923076923076923</v>
      </c>
      <c r="L79" s="81"/>
      <c r="M79" s="84">
        <f>E79*L79</f>
        <v>0</v>
      </c>
      <c r="N79" s="107"/>
      <c r="P79" s="74"/>
    </row>
    <row r="80" spans="1:16" ht="15" customHeight="1">
      <c r="A80" s="268"/>
      <c r="B80" s="201" t="s">
        <v>2435</v>
      </c>
      <c r="C80" s="127" t="s">
        <v>2437</v>
      </c>
      <c r="D80" s="95" t="s">
        <v>1</v>
      </c>
      <c r="E80" s="369">
        <v>56000</v>
      </c>
      <c r="F80" s="416" t="s">
        <v>10</v>
      </c>
      <c r="G80" s="95" t="s">
        <v>49</v>
      </c>
      <c r="H80" s="95" t="s">
        <v>31</v>
      </c>
      <c r="I80" s="146" t="s">
        <v>671</v>
      </c>
      <c r="J80" s="96" t="s">
        <v>1103</v>
      </c>
      <c r="K80" s="456">
        <f>E80/3900</f>
        <v>14.358974358974359</v>
      </c>
      <c r="L80" s="81"/>
      <c r="M80" s="84">
        <f>E80*L80</f>
        <v>0</v>
      </c>
      <c r="N80" s="107"/>
      <c r="P80" s="74"/>
    </row>
    <row r="81" spans="1:16" ht="15" customHeight="1">
      <c r="A81" s="268"/>
      <c r="B81" s="297" t="s">
        <v>2882</v>
      </c>
      <c r="C81" s="101" t="s">
        <v>2883</v>
      </c>
      <c r="D81" s="95" t="s">
        <v>1</v>
      </c>
      <c r="E81" s="369">
        <v>56000</v>
      </c>
      <c r="F81" s="414" t="s">
        <v>10</v>
      </c>
      <c r="G81" s="95" t="s">
        <v>81</v>
      </c>
      <c r="H81" s="95" t="s">
        <v>2884</v>
      </c>
      <c r="I81" s="95" t="s">
        <v>102</v>
      </c>
      <c r="J81" s="96" t="s">
        <v>2885</v>
      </c>
      <c r="K81" s="456">
        <f>E81/3900</f>
        <v>14.358974358974359</v>
      </c>
      <c r="L81" s="81"/>
      <c r="M81" s="84">
        <f>E81*L81</f>
        <v>0</v>
      </c>
      <c r="N81" s="107"/>
      <c r="P81" s="74"/>
    </row>
    <row r="82" spans="1:16" ht="15" customHeight="1">
      <c r="A82" s="268"/>
      <c r="B82" s="200" t="s">
        <v>1349</v>
      </c>
      <c r="C82" s="101" t="s">
        <v>1350</v>
      </c>
      <c r="D82" s="95" t="s">
        <v>197</v>
      </c>
      <c r="E82" s="369">
        <v>49000</v>
      </c>
      <c r="F82" s="415" t="s">
        <v>10</v>
      </c>
      <c r="G82" s="95" t="s">
        <v>49</v>
      </c>
      <c r="H82" s="95" t="s">
        <v>33</v>
      </c>
      <c r="I82" s="95" t="s">
        <v>130</v>
      </c>
      <c r="J82" s="96" t="s">
        <v>1351</v>
      </c>
      <c r="K82" s="456">
        <f>E82/3900</f>
        <v>12.564102564102564</v>
      </c>
      <c r="L82" s="81"/>
      <c r="M82" s="84">
        <f>E82*L82</f>
        <v>0</v>
      </c>
      <c r="N82" s="107"/>
      <c r="P82" s="74"/>
    </row>
    <row r="83" spans="1:16" ht="15" customHeight="1">
      <c r="A83" s="268" t="s">
        <v>2060</v>
      </c>
      <c r="B83" s="329" t="s">
        <v>1140</v>
      </c>
      <c r="C83" s="331" t="s">
        <v>2381</v>
      </c>
      <c r="D83" s="323" t="s">
        <v>197</v>
      </c>
      <c r="E83" s="368">
        <v>30000</v>
      </c>
      <c r="F83" s="415" t="s">
        <v>10</v>
      </c>
      <c r="G83" s="95" t="s">
        <v>49</v>
      </c>
      <c r="H83" s="256" t="s">
        <v>58</v>
      </c>
      <c r="I83" s="95" t="s">
        <v>366</v>
      </c>
      <c r="J83" s="457" t="s">
        <v>2382</v>
      </c>
      <c r="K83" s="456">
        <f>E83/3900</f>
        <v>7.6923076923076925</v>
      </c>
      <c r="L83" s="81"/>
      <c r="M83" s="84">
        <f>E83*L83</f>
        <v>0</v>
      </c>
      <c r="N83" s="107"/>
      <c r="P83" s="74"/>
    </row>
    <row r="84" spans="1:16" ht="15" customHeight="1">
      <c r="A84" s="268" t="s">
        <v>2060</v>
      </c>
      <c r="B84" s="329" t="s">
        <v>1140</v>
      </c>
      <c r="C84" s="337" t="s">
        <v>2172</v>
      </c>
      <c r="D84" s="323" t="s">
        <v>1</v>
      </c>
      <c r="E84" s="369">
        <v>28000</v>
      </c>
      <c r="F84" s="423" t="s">
        <v>10</v>
      </c>
      <c r="G84" s="95" t="s">
        <v>49</v>
      </c>
      <c r="H84" s="256" t="s">
        <v>58</v>
      </c>
      <c r="I84" s="95" t="s">
        <v>366</v>
      </c>
      <c r="J84" s="457" t="s">
        <v>2174</v>
      </c>
      <c r="K84" s="456">
        <f>E84/3900</f>
        <v>7.1794871794871797</v>
      </c>
      <c r="L84" s="81"/>
      <c r="M84" s="84">
        <f>E84*L84</f>
        <v>0</v>
      </c>
      <c r="N84" s="107"/>
      <c r="P84" s="74"/>
    </row>
    <row r="85" spans="1:16" ht="15" customHeight="1">
      <c r="A85" s="268"/>
      <c r="B85" s="200" t="s">
        <v>1980</v>
      </c>
      <c r="C85" s="101" t="s">
        <v>2341</v>
      </c>
      <c r="D85" s="95" t="s">
        <v>1</v>
      </c>
      <c r="E85" s="369">
        <v>54000</v>
      </c>
      <c r="F85" s="414" t="s">
        <v>10</v>
      </c>
      <c r="G85" s="95" t="s">
        <v>37</v>
      </c>
      <c r="H85" s="95" t="s">
        <v>29</v>
      </c>
      <c r="I85" s="95" t="s">
        <v>1673</v>
      </c>
      <c r="J85" s="96" t="s">
        <v>2342</v>
      </c>
      <c r="K85" s="456">
        <f>E85/3900</f>
        <v>13.846153846153847</v>
      </c>
      <c r="L85" s="81"/>
      <c r="M85" s="84">
        <f>E85*L85</f>
        <v>0</v>
      </c>
      <c r="N85" s="107"/>
      <c r="P85" s="74"/>
    </row>
    <row r="86" spans="1:16" ht="15" customHeight="1">
      <c r="A86" s="268" t="s">
        <v>2060</v>
      </c>
      <c r="B86" s="321" t="s">
        <v>1500</v>
      </c>
      <c r="C86" s="328" t="s">
        <v>1501</v>
      </c>
      <c r="D86" s="323" t="s">
        <v>1</v>
      </c>
      <c r="E86" s="369">
        <v>49000</v>
      </c>
      <c r="F86" s="414" t="s">
        <v>10</v>
      </c>
      <c r="G86" s="95" t="s">
        <v>1006</v>
      </c>
      <c r="H86" s="95" t="s">
        <v>57</v>
      </c>
      <c r="I86" s="95" t="s">
        <v>1469</v>
      </c>
      <c r="J86" s="96" t="s">
        <v>1502</v>
      </c>
      <c r="K86" s="456">
        <f>E86/3900</f>
        <v>12.564102564102564</v>
      </c>
      <c r="L86" s="81"/>
      <c r="M86" s="84">
        <f>E86*L86</f>
        <v>0</v>
      </c>
      <c r="N86" s="107"/>
      <c r="P86" s="74"/>
    </row>
    <row r="87" spans="1:16" ht="15" customHeight="1">
      <c r="A87" s="268" t="s">
        <v>2060</v>
      </c>
      <c r="B87" s="321" t="s">
        <v>2197</v>
      </c>
      <c r="C87" s="328" t="s">
        <v>2198</v>
      </c>
      <c r="D87" s="323" t="s">
        <v>95</v>
      </c>
      <c r="E87" s="369">
        <v>44000</v>
      </c>
      <c r="F87" s="414" t="s">
        <v>10</v>
      </c>
      <c r="G87" s="95" t="s">
        <v>49</v>
      </c>
      <c r="H87" s="95" t="s">
        <v>25</v>
      </c>
      <c r="I87" s="146" t="s">
        <v>458</v>
      </c>
      <c r="J87" s="96" t="s">
        <v>1355</v>
      </c>
      <c r="K87" s="456">
        <f>E87/3900</f>
        <v>11.282051282051283</v>
      </c>
      <c r="L87" s="81"/>
      <c r="M87" s="84">
        <f>E87*L87</f>
        <v>0</v>
      </c>
      <c r="N87" s="107"/>
      <c r="P87" s="74"/>
    </row>
    <row r="88" spans="1:16" ht="15" customHeight="1">
      <c r="A88" s="268"/>
      <c r="B88" s="200" t="s">
        <v>1779</v>
      </c>
      <c r="C88" s="101" t="s">
        <v>1780</v>
      </c>
      <c r="D88" s="95" t="s">
        <v>197</v>
      </c>
      <c r="E88" s="369">
        <v>59000</v>
      </c>
      <c r="F88" s="415" t="s">
        <v>10</v>
      </c>
      <c r="G88" s="95" t="s">
        <v>1781</v>
      </c>
      <c r="H88" s="95" t="s">
        <v>107</v>
      </c>
      <c r="I88" s="95" t="s">
        <v>1768</v>
      </c>
      <c r="J88" s="96" t="s">
        <v>1782</v>
      </c>
      <c r="K88" s="456">
        <f>E88/3900</f>
        <v>15.128205128205128</v>
      </c>
      <c r="L88" s="81"/>
      <c r="M88" s="84">
        <f>E88*L88</f>
        <v>0</v>
      </c>
      <c r="N88" s="107"/>
      <c r="P88" s="74"/>
    </row>
    <row r="89" spans="1:16" ht="15" customHeight="1">
      <c r="A89" s="268"/>
      <c r="B89" s="200" t="s">
        <v>1779</v>
      </c>
      <c r="C89" s="101" t="s">
        <v>1783</v>
      </c>
      <c r="D89" s="95" t="s">
        <v>197</v>
      </c>
      <c r="E89" s="369">
        <v>59000</v>
      </c>
      <c r="F89" s="415" t="s">
        <v>10</v>
      </c>
      <c r="G89" s="95" t="s">
        <v>1781</v>
      </c>
      <c r="H89" s="95" t="s">
        <v>107</v>
      </c>
      <c r="I89" s="95" t="s">
        <v>1768</v>
      </c>
      <c r="J89" s="96" t="s">
        <v>1784</v>
      </c>
      <c r="K89" s="456">
        <f>E89/3900</f>
        <v>15.128205128205128</v>
      </c>
      <c r="L89" s="81"/>
      <c r="M89" s="84">
        <f>E89*L89</f>
        <v>0</v>
      </c>
      <c r="N89" s="107"/>
      <c r="P89" s="74"/>
    </row>
    <row r="90" spans="1:16" ht="15" customHeight="1">
      <c r="A90" s="268"/>
      <c r="B90" s="200" t="s">
        <v>2439</v>
      </c>
      <c r="C90" s="94" t="s">
        <v>2440</v>
      </c>
      <c r="D90" s="95" t="s">
        <v>1</v>
      </c>
      <c r="E90" s="369">
        <v>58000</v>
      </c>
      <c r="F90" s="414" t="s">
        <v>10</v>
      </c>
      <c r="G90" s="95" t="s">
        <v>2441</v>
      </c>
      <c r="H90" s="95" t="s">
        <v>25</v>
      </c>
      <c r="I90" s="95" t="s">
        <v>448</v>
      </c>
      <c r="J90" s="96" t="s">
        <v>2442</v>
      </c>
      <c r="K90" s="456">
        <f>E90/3900</f>
        <v>14.871794871794872</v>
      </c>
      <c r="L90" s="81"/>
      <c r="M90" s="84">
        <f>E90*L90</f>
        <v>0</v>
      </c>
      <c r="N90" s="107"/>
      <c r="P90" s="74"/>
    </row>
    <row r="91" spans="1:16" ht="15" customHeight="1">
      <c r="A91" s="268"/>
      <c r="B91" s="200" t="s">
        <v>2439</v>
      </c>
      <c r="C91" s="101" t="s">
        <v>2443</v>
      </c>
      <c r="D91" s="95" t="s">
        <v>1</v>
      </c>
      <c r="E91" s="369">
        <v>56000</v>
      </c>
      <c r="F91" s="414" t="s">
        <v>10</v>
      </c>
      <c r="G91" s="95" t="s">
        <v>2441</v>
      </c>
      <c r="H91" s="95" t="s">
        <v>25</v>
      </c>
      <c r="I91" s="95" t="s">
        <v>448</v>
      </c>
      <c r="J91" s="96" t="s">
        <v>2444</v>
      </c>
      <c r="K91" s="456">
        <f>E91/3900</f>
        <v>14.358974358974359</v>
      </c>
      <c r="L91" s="81"/>
      <c r="M91" s="84">
        <f>E91*L91</f>
        <v>0</v>
      </c>
      <c r="N91" s="107"/>
      <c r="P91" s="74"/>
    </row>
    <row r="92" spans="1:16" ht="15" customHeight="1">
      <c r="A92" s="268" t="s">
        <v>2060</v>
      </c>
      <c r="B92" s="321" t="s">
        <v>2633</v>
      </c>
      <c r="C92" s="328" t="s">
        <v>2636</v>
      </c>
      <c r="D92" s="323" t="s">
        <v>196</v>
      </c>
      <c r="E92" s="369">
        <v>39000</v>
      </c>
      <c r="F92" s="414" t="s">
        <v>10</v>
      </c>
      <c r="G92" s="95" t="s">
        <v>48</v>
      </c>
      <c r="H92" s="95" t="s">
        <v>29</v>
      </c>
      <c r="I92" s="146" t="s">
        <v>747</v>
      </c>
      <c r="J92" s="127" t="s">
        <v>2723</v>
      </c>
      <c r="K92" s="456">
        <f>E92/3900</f>
        <v>10</v>
      </c>
      <c r="L92" s="81"/>
      <c r="M92" s="84">
        <f>E92*L92</f>
        <v>0</v>
      </c>
      <c r="N92" s="107"/>
      <c r="P92" s="74"/>
    </row>
    <row r="93" spans="1:16" ht="15" customHeight="1">
      <c r="A93" s="268" t="s">
        <v>2060</v>
      </c>
      <c r="B93" s="321" t="s">
        <v>2633</v>
      </c>
      <c r="C93" s="328" t="s">
        <v>2634</v>
      </c>
      <c r="D93" s="323" t="s">
        <v>196</v>
      </c>
      <c r="E93" s="369">
        <v>42000</v>
      </c>
      <c r="F93" s="414" t="s">
        <v>10</v>
      </c>
      <c r="G93" s="95" t="s">
        <v>48</v>
      </c>
      <c r="H93" s="95" t="s">
        <v>29</v>
      </c>
      <c r="I93" s="146" t="s">
        <v>747</v>
      </c>
      <c r="J93" s="127" t="s">
        <v>2450</v>
      </c>
      <c r="K93" s="456">
        <f>E93/3900</f>
        <v>10.76923076923077</v>
      </c>
      <c r="L93" s="81"/>
      <c r="M93" s="84">
        <f>E93*L93</f>
        <v>0</v>
      </c>
      <c r="N93" s="107"/>
      <c r="P93" s="74"/>
    </row>
    <row r="94" spans="1:16" ht="15" customHeight="1">
      <c r="A94" s="268" t="s">
        <v>2060</v>
      </c>
      <c r="B94" s="321" t="s">
        <v>2633</v>
      </c>
      <c r="C94" s="328" t="s">
        <v>2721</v>
      </c>
      <c r="D94" s="323" t="s">
        <v>196</v>
      </c>
      <c r="E94" s="369">
        <v>42000</v>
      </c>
      <c r="F94" s="414" t="s">
        <v>10</v>
      </c>
      <c r="G94" s="95" t="s">
        <v>48</v>
      </c>
      <c r="H94" s="95" t="s">
        <v>29</v>
      </c>
      <c r="I94" s="146" t="s">
        <v>747</v>
      </c>
      <c r="J94" s="96" t="s">
        <v>2722</v>
      </c>
      <c r="K94" s="456">
        <f>E94/3900</f>
        <v>10.76923076923077</v>
      </c>
      <c r="L94" s="81"/>
      <c r="M94" s="84">
        <f>E94*L94</f>
        <v>0</v>
      </c>
      <c r="N94" s="107"/>
      <c r="P94" s="74"/>
    </row>
    <row r="95" spans="1:16" ht="15" customHeight="1">
      <c r="A95" s="268"/>
      <c r="B95" s="200" t="s">
        <v>2445</v>
      </c>
      <c r="C95" s="101" t="s">
        <v>2446</v>
      </c>
      <c r="D95" s="95" t="s">
        <v>1</v>
      </c>
      <c r="E95" s="368">
        <v>59000</v>
      </c>
      <c r="F95" s="416" t="s">
        <v>10</v>
      </c>
      <c r="G95" s="95" t="s">
        <v>2448</v>
      </c>
      <c r="H95" s="95" t="s">
        <v>57</v>
      </c>
      <c r="I95" s="95" t="s">
        <v>2447</v>
      </c>
      <c r="J95" s="96" t="s">
        <v>2449</v>
      </c>
      <c r="K95" s="456">
        <f>E95/3900</f>
        <v>15.128205128205128</v>
      </c>
      <c r="L95" s="81"/>
      <c r="M95" s="84">
        <f>E95*L95</f>
        <v>0</v>
      </c>
      <c r="N95" s="107"/>
      <c r="P95" s="74"/>
    </row>
    <row r="96" spans="1:16" ht="15" customHeight="1">
      <c r="A96" s="268" t="s">
        <v>2060</v>
      </c>
      <c r="B96" s="321" t="s">
        <v>444</v>
      </c>
      <c r="C96" s="322" t="s">
        <v>445</v>
      </c>
      <c r="D96" s="323" t="s">
        <v>1</v>
      </c>
      <c r="E96" s="368">
        <v>38000</v>
      </c>
      <c r="F96" s="416" t="s">
        <v>10</v>
      </c>
      <c r="G96" s="95" t="s">
        <v>49</v>
      </c>
      <c r="H96" s="95" t="s">
        <v>60</v>
      </c>
      <c r="I96" s="95" t="s">
        <v>365</v>
      </c>
      <c r="J96" s="96" t="s">
        <v>446</v>
      </c>
      <c r="K96" s="456">
        <f>E96/3900</f>
        <v>9.7435897435897427</v>
      </c>
      <c r="L96" s="81"/>
      <c r="M96" s="84">
        <f>E96*L96</f>
        <v>0</v>
      </c>
      <c r="N96" s="107"/>
      <c r="P96" s="74"/>
    </row>
    <row r="97" spans="1:16" ht="15" customHeight="1">
      <c r="A97" s="268" t="s">
        <v>2060</v>
      </c>
      <c r="B97" s="321" t="s">
        <v>1547</v>
      </c>
      <c r="C97" s="322" t="s">
        <v>1548</v>
      </c>
      <c r="D97" s="323" t="s">
        <v>95</v>
      </c>
      <c r="E97" s="369">
        <v>38000</v>
      </c>
      <c r="F97" s="416" t="s">
        <v>10</v>
      </c>
      <c r="G97" s="95" t="s">
        <v>49</v>
      </c>
      <c r="H97" s="95" t="s">
        <v>57</v>
      </c>
      <c r="I97" s="95" t="s">
        <v>1544</v>
      </c>
      <c r="J97" s="96" t="s">
        <v>1550</v>
      </c>
      <c r="K97" s="456">
        <f>E97/3900</f>
        <v>9.7435897435897427</v>
      </c>
      <c r="L97" s="81"/>
      <c r="M97" s="84">
        <f>E97*L97</f>
        <v>0</v>
      </c>
      <c r="N97" s="107"/>
      <c r="P97" s="74"/>
    </row>
    <row r="98" spans="1:16" ht="15" customHeight="1">
      <c r="A98" s="268"/>
      <c r="B98" s="201" t="s">
        <v>1800</v>
      </c>
      <c r="C98" s="101" t="s">
        <v>1803</v>
      </c>
      <c r="D98" s="95" t="s">
        <v>1</v>
      </c>
      <c r="E98" s="369">
        <v>49000</v>
      </c>
      <c r="F98" s="419" t="s">
        <v>10</v>
      </c>
      <c r="G98" s="95" t="s">
        <v>1203</v>
      </c>
      <c r="H98" s="95" t="s">
        <v>69</v>
      </c>
      <c r="I98" s="95" t="s">
        <v>115</v>
      </c>
      <c r="J98" s="127" t="s">
        <v>1828</v>
      </c>
      <c r="K98" s="456">
        <f>E98/3900</f>
        <v>12.564102564102564</v>
      </c>
      <c r="L98" s="81"/>
      <c r="M98" s="84">
        <f>E98*L98</f>
        <v>0</v>
      </c>
      <c r="N98" s="107"/>
      <c r="P98" s="74"/>
    </row>
    <row r="99" spans="1:16" ht="15" customHeight="1">
      <c r="A99" s="268"/>
      <c r="B99" s="201" t="s">
        <v>1800</v>
      </c>
      <c r="C99" s="94" t="s">
        <v>1804</v>
      </c>
      <c r="D99" s="95" t="s">
        <v>1</v>
      </c>
      <c r="E99" s="369">
        <v>49000</v>
      </c>
      <c r="F99" s="418" t="s">
        <v>10</v>
      </c>
      <c r="G99" s="95" t="s">
        <v>1203</v>
      </c>
      <c r="H99" s="95" t="s">
        <v>69</v>
      </c>
      <c r="I99" s="95" t="s">
        <v>115</v>
      </c>
      <c r="J99" s="96" t="s">
        <v>1833</v>
      </c>
      <c r="K99" s="456">
        <f>E99/3900</f>
        <v>12.564102564102564</v>
      </c>
      <c r="L99" s="81"/>
      <c r="M99" s="84">
        <f>E99*L99</f>
        <v>0</v>
      </c>
      <c r="N99" s="107"/>
      <c r="P99" s="74"/>
    </row>
    <row r="100" spans="1:16" ht="15" customHeight="1">
      <c r="A100" s="268"/>
      <c r="B100" s="201" t="s">
        <v>1800</v>
      </c>
      <c r="C100" s="101" t="s">
        <v>1801</v>
      </c>
      <c r="D100" s="95" t="s">
        <v>1</v>
      </c>
      <c r="E100" s="369">
        <v>49000</v>
      </c>
      <c r="F100" s="419" t="s">
        <v>10</v>
      </c>
      <c r="G100" s="95" t="s">
        <v>1203</v>
      </c>
      <c r="H100" s="95" t="s">
        <v>69</v>
      </c>
      <c r="I100" s="95" t="s">
        <v>115</v>
      </c>
      <c r="J100" s="127" t="s">
        <v>2451</v>
      </c>
      <c r="K100" s="456">
        <f>E100/3900</f>
        <v>12.564102564102564</v>
      </c>
      <c r="L100" s="81"/>
      <c r="M100" s="84">
        <f>E100*L100</f>
        <v>0</v>
      </c>
      <c r="N100" s="107"/>
      <c r="P100" s="74"/>
    </row>
    <row r="101" spans="1:16" ht="15" customHeight="1">
      <c r="A101" s="268"/>
      <c r="B101" s="201" t="s">
        <v>1800</v>
      </c>
      <c r="C101" s="94" t="s">
        <v>1829</v>
      </c>
      <c r="D101" s="95" t="s">
        <v>1</v>
      </c>
      <c r="E101" s="369">
        <v>52000</v>
      </c>
      <c r="F101" s="418" t="s">
        <v>10</v>
      </c>
      <c r="G101" s="95" t="s">
        <v>1203</v>
      </c>
      <c r="H101" s="95" t="s">
        <v>69</v>
      </c>
      <c r="I101" s="95" t="s">
        <v>115</v>
      </c>
      <c r="J101" s="96" t="s">
        <v>1830</v>
      </c>
      <c r="K101" s="456">
        <f>E101/3900</f>
        <v>13.333333333333334</v>
      </c>
      <c r="L101" s="81"/>
      <c r="M101" s="84">
        <f>E101*L101</f>
        <v>0</v>
      </c>
      <c r="N101" s="107"/>
      <c r="P101" s="74"/>
    </row>
    <row r="102" spans="1:16" ht="15" customHeight="1">
      <c r="A102" s="268"/>
      <c r="B102" s="201" t="s">
        <v>1800</v>
      </c>
      <c r="C102" s="101" t="s">
        <v>1831</v>
      </c>
      <c r="D102" s="95" t="s">
        <v>1</v>
      </c>
      <c r="E102" s="369">
        <v>58000</v>
      </c>
      <c r="F102" s="419" t="s">
        <v>10</v>
      </c>
      <c r="G102" s="95" t="s">
        <v>1203</v>
      </c>
      <c r="H102" s="95" t="s">
        <v>69</v>
      </c>
      <c r="I102" s="95" t="s">
        <v>115</v>
      </c>
      <c r="J102" s="96" t="s">
        <v>1832</v>
      </c>
      <c r="K102" s="456">
        <f>E102/3900</f>
        <v>14.871794871794872</v>
      </c>
      <c r="L102" s="81"/>
      <c r="M102" s="84">
        <f>E102*L102</f>
        <v>0</v>
      </c>
      <c r="N102" s="107"/>
      <c r="P102" s="74"/>
    </row>
    <row r="103" spans="1:16" ht="15" customHeight="1">
      <c r="A103" s="268" t="s">
        <v>2060</v>
      </c>
      <c r="B103" s="321" t="s">
        <v>2367</v>
      </c>
      <c r="C103" s="340" t="s">
        <v>2368</v>
      </c>
      <c r="D103" s="323" t="s">
        <v>1</v>
      </c>
      <c r="E103" s="438">
        <v>30000</v>
      </c>
      <c r="F103" s="468" t="s">
        <v>10</v>
      </c>
      <c r="G103" s="95" t="s">
        <v>74</v>
      </c>
      <c r="H103" s="146" t="s">
        <v>2041</v>
      </c>
      <c r="I103" s="146" t="s">
        <v>366</v>
      </c>
      <c r="J103" s="213" t="s">
        <v>2369</v>
      </c>
      <c r="K103" s="456">
        <f>E103/3900</f>
        <v>7.6923076923076925</v>
      </c>
      <c r="L103" s="81"/>
      <c r="M103" s="84">
        <f>E103*L103</f>
        <v>0</v>
      </c>
      <c r="N103" s="107"/>
      <c r="P103" s="74"/>
    </row>
    <row r="104" spans="1:16" ht="15" customHeight="1">
      <c r="A104" s="268" t="s">
        <v>2060</v>
      </c>
      <c r="B104" s="327" t="s">
        <v>952</v>
      </c>
      <c r="C104" s="328" t="s">
        <v>953</v>
      </c>
      <c r="D104" s="323" t="s">
        <v>95</v>
      </c>
      <c r="E104" s="438">
        <v>36000</v>
      </c>
      <c r="F104" s="415" t="s">
        <v>10</v>
      </c>
      <c r="G104" s="95" t="s">
        <v>49</v>
      </c>
      <c r="H104" s="95" t="s">
        <v>31</v>
      </c>
      <c r="I104" s="146" t="s">
        <v>954</v>
      </c>
      <c r="J104" s="96" t="s">
        <v>955</v>
      </c>
      <c r="K104" s="456">
        <f>E104/3900</f>
        <v>9.2307692307692299</v>
      </c>
      <c r="L104" s="81"/>
      <c r="M104" s="84">
        <f>E104*L104</f>
        <v>0</v>
      </c>
      <c r="N104" s="107"/>
      <c r="P104" s="74"/>
    </row>
    <row r="105" spans="1:16" ht="15" customHeight="1">
      <c r="A105" s="268" t="s">
        <v>2060</v>
      </c>
      <c r="B105" s="321" t="s">
        <v>748</v>
      </c>
      <c r="C105" s="328" t="s">
        <v>749</v>
      </c>
      <c r="D105" s="323" t="s">
        <v>197</v>
      </c>
      <c r="E105" s="369">
        <v>28000</v>
      </c>
      <c r="F105" s="414" t="s">
        <v>10</v>
      </c>
      <c r="G105" s="95" t="s">
        <v>49</v>
      </c>
      <c r="H105" s="95" t="s">
        <v>58</v>
      </c>
      <c r="I105" s="95" t="s">
        <v>366</v>
      </c>
      <c r="J105" s="96" t="s">
        <v>1600</v>
      </c>
      <c r="K105" s="456">
        <f>E105/3900</f>
        <v>7.1794871794871797</v>
      </c>
      <c r="L105" s="81"/>
      <c r="M105" s="84">
        <f>E105*L105</f>
        <v>0</v>
      </c>
      <c r="N105" s="107"/>
      <c r="P105" s="74"/>
    </row>
    <row r="106" spans="1:16" ht="15" customHeight="1">
      <c r="A106" s="268"/>
      <c r="B106" s="200" t="s">
        <v>1273</v>
      </c>
      <c r="C106" s="94" t="s">
        <v>1274</v>
      </c>
      <c r="D106" s="95" t="s">
        <v>1</v>
      </c>
      <c r="E106" s="369">
        <v>44000</v>
      </c>
      <c r="F106" s="415" t="s">
        <v>10</v>
      </c>
      <c r="G106" s="95" t="s">
        <v>75</v>
      </c>
      <c r="H106" s="95" t="s">
        <v>80</v>
      </c>
      <c r="I106" s="95" t="s">
        <v>1673</v>
      </c>
      <c r="J106" s="96" t="s">
        <v>487</v>
      </c>
      <c r="K106" s="456">
        <f>E106/3900</f>
        <v>11.282051282051283</v>
      </c>
      <c r="L106" s="81"/>
      <c r="M106" s="84">
        <f>E106*L106</f>
        <v>0</v>
      </c>
      <c r="N106" s="107"/>
      <c r="P106" s="74"/>
    </row>
    <row r="107" spans="1:16" ht="15" customHeight="1">
      <c r="A107" s="268" t="s">
        <v>2060</v>
      </c>
      <c r="B107" s="335" t="s">
        <v>945</v>
      </c>
      <c r="C107" s="322" t="s">
        <v>946</v>
      </c>
      <c r="D107" s="323" t="s">
        <v>1</v>
      </c>
      <c r="E107" s="369">
        <v>34000</v>
      </c>
      <c r="F107" s="416" t="s">
        <v>10</v>
      </c>
      <c r="G107" s="95" t="s">
        <v>1005</v>
      </c>
      <c r="H107" s="95" t="s">
        <v>27</v>
      </c>
      <c r="I107" s="95" t="s">
        <v>941</v>
      </c>
      <c r="J107" s="94" t="s">
        <v>461</v>
      </c>
      <c r="K107" s="456">
        <f>E107/3900</f>
        <v>8.7179487179487172</v>
      </c>
      <c r="L107" s="81"/>
      <c r="M107" s="84">
        <f>E107*L107</f>
        <v>0</v>
      </c>
      <c r="N107" s="107"/>
      <c r="P107" s="74"/>
    </row>
    <row r="108" spans="1:16" ht="15" customHeight="1">
      <c r="A108" s="268"/>
      <c r="B108" s="200" t="s">
        <v>1835</v>
      </c>
      <c r="C108" s="94" t="s">
        <v>2637</v>
      </c>
      <c r="D108" s="95" t="s">
        <v>1</v>
      </c>
      <c r="E108" s="369">
        <v>48000</v>
      </c>
      <c r="F108" s="415" t="s">
        <v>10</v>
      </c>
      <c r="G108" s="95" t="s">
        <v>75</v>
      </c>
      <c r="H108" s="95" t="s">
        <v>39</v>
      </c>
      <c r="I108" s="95" t="s">
        <v>130</v>
      </c>
      <c r="J108" s="96" t="s">
        <v>2556</v>
      </c>
      <c r="K108" s="456">
        <f>E108/3900</f>
        <v>12.307692307692308</v>
      </c>
      <c r="L108" s="81"/>
      <c r="M108" s="84">
        <f>E108*L108</f>
        <v>0</v>
      </c>
      <c r="N108" s="107"/>
      <c r="P108" s="74"/>
    </row>
    <row r="109" spans="1:16" ht="15" customHeight="1">
      <c r="A109" s="268" t="s">
        <v>2060</v>
      </c>
      <c r="B109" s="329" t="s">
        <v>887</v>
      </c>
      <c r="C109" s="328" t="s">
        <v>888</v>
      </c>
      <c r="D109" s="323" t="s">
        <v>95</v>
      </c>
      <c r="E109" s="369">
        <v>30000</v>
      </c>
      <c r="F109" s="415" t="s">
        <v>10</v>
      </c>
      <c r="G109" s="95" t="s">
        <v>1005</v>
      </c>
      <c r="H109" s="95" t="s">
        <v>889</v>
      </c>
      <c r="I109" s="95" t="s">
        <v>383</v>
      </c>
      <c r="J109" s="96" t="s">
        <v>890</v>
      </c>
      <c r="K109" s="456">
        <f>E109/3900</f>
        <v>7.6923076923076925</v>
      </c>
      <c r="L109" s="81"/>
      <c r="M109" s="84">
        <f>E109*L109</f>
        <v>0</v>
      </c>
      <c r="N109" s="107"/>
      <c r="P109" s="74"/>
    </row>
    <row r="110" spans="1:16" ht="15" customHeight="1">
      <c r="A110" s="268" t="s">
        <v>2060</v>
      </c>
      <c r="B110" s="321" t="s">
        <v>1506</v>
      </c>
      <c r="C110" s="328" t="s">
        <v>1507</v>
      </c>
      <c r="D110" s="323" t="s">
        <v>1</v>
      </c>
      <c r="E110" s="369">
        <v>49000</v>
      </c>
      <c r="F110" s="414" t="s">
        <v>10</v>
      </c>
      <c r="G110" s="95" t="s">
        <v>75</v>
      </c>
      <c r="H110" s="95" t="s">
        <v>29</v>
      </c>
      <c r="I110" s="95" t="s">
        <v>1469</v>
      </c>
      <c r="J110" s="96" t="s">
        <v>1530</v>
      </c>
      <c r="K110" s="456">
        <f>E110/3900</f>
        <v>12.564102564102564</v>
      </c>
      <c r="L110" s="81"/>
      <c r="M110" s="84">
        <f>E110*L110</f>
        <v>0</v>
      </c>
      <c r="N110" s="107"/>
      <c r="P110" s="74"/>
    </row>
    <row r="111" spans="1:16" ht="15" customHeight="1">
      <c r="A111" s="268" t="s">
        <v>2060</v>
      </c>
      <c r="B111" s="321" t="s">
        <v>1506</v>
      </c>
      <c r="C111" s="328" t="s">
        <v>1508</v>
      </c>
      <c r="D111" s="323" t="s">
        <v>1</v>
      </c>
      <c r="E111" s="369">
        <v>49000</v>
      </c>
      <c r="F111" s="414" t="s">
        <v>10</v>
      </c>
      <c r="G111" s="95" t="s">
        <v>75</v>
      </c>
      <c r="H111" s="95" t="s">
        <v>29</v>
      </c>
      <c r="I111" s="95" t="s">
        <v>1469</v>
      </c>
      <c r="J111" s="96" t="s">
        <v>1484</v>
      </c>
      <c r="K111" s="456">
        <f>E111/3900</f>
        <v>12.564102564102564</v>
      </c>
      <c r="L111" s="81"/>
      <c r="M111" s="84">
        <f>E111*L111</f>
        <v>0</v>
      </c>
      <c r="N111" s="107"/>
      <c r="P111" s="74"/>
    </row>
    <row r="112" spans="1:16" ht="15" customHeight="1">
      <c r="A112" s="268" t="s">
        <v>2060</v>
      </c>
      <c r="B112" s="327" t="s">
        <v>709</v>
      </c>
      <c r="C112" s="328" t="s">
        <v>1566</v>
      </c>
      <c r="D112" s="323" t="s">
        <v>95</v>
      </c>
      <c r="E112" s="369">
        <v>44000</v>
      </c>
      <c r="F112" s="415" t="s">
        <v>10</v>
      </c>
      <c r="G112" s="95" t="s">
        <v>75</v>
      </c>
      <c r="H112" s="95" t="s">
        <v>39</v>
      </c>
      <c r="I112" s="95" t="s">
        <v>468</v>
      </c>
      <c r="J112" s="96" t="s">
        <v>886</v>
      </c>
      <c r="K112" s="456">
        <f>E112/3900</f>
        <v>11.282051282051283</v>
      </c>
      <c r="L112" s="81"/>
      <c r="M112" s="84">
        <f>E112*L112</f>
        <v>0</v>
      </c>
      <c r="N112" s="107"/>
      <c r="P112" s="74"/>
    </row>
    <row r="113" spans="1:16" ht="15" customHeight="1">
      <c r="A113" s="268" t="s">
        <v>2060</v>
      </c>
      <c r="B113" s="321" t="s">
        <v>2318</v>
      </c>
      <c r="C113" s="322" t="s">
        <v>2320</v>
      </c>
      <c r="D113" s="323" t="s">
        <v>1</v>
      </c>
      <c r="E113" s="368">
        <v>29000</v>
      </c>
      <c r="F113" s="413" t="s">
        <v>10</v>
      </c>
      <c r="G113" s="95" t="s">
        <v>1006</v>
      </c>
      <c r="H113" s="95" t="s">
        <v>57</v>
      </c>
      <c r="I113" s="95" t="s">
        <v>248</v>
      </c>
      <c r="J113" s="96" t="s">
        <v>2319</v>
      </c>
      <c r="K113" s="456">
        <f>E113/3900</f>
        <v>7.4358974358974361</v>
      </c>
      <c r="L113" s="81"/>
      <c r="M113" s="84">
        <f>E113*L113</f>
        <v>0</v>
      </c>
      <c r="N113" s="107"/>
      <c r="P113" s="74"/>
    </row>
    <row r="114" spans="1:16" ht="15" customHeight="1">
      <c r="A114" s="268"/>
      <c r="B114" s="200" t="s">
        <v>1785</v>
      </c>
      <c r="C114" s="94" t="s">
        <v>1786</v>
      </c>
      <c r="D114" s="95" t="s">
        <v>197</v>
      </c>
      <c r="E114" s="368">
        <v>59000</v>
      </c>
      <c r="F114" s="416" t="s">
        <v>10</v>
      </c>
      <c r="G114" s="95" t="s">
        <v>1005</v>
      </c>
      <c r="H114" s="95" t="s">
        <v>21</v>
      </c>
      <c r="I114" s="95" t="s">
        <v>1768</v>
      </c>
      <c r="J114" s="96" t="s">
        <v>1787</v>
      </c>
      <c r="K114" s="456">
        <f>E114/3900</f>
        <v>15.128205128205128</v>
      </c>
      <c r="L114" s="81"/>
      <c r="M114" s="84">
        <f>E114*L114</f>
        <v>0</v>
      </c>
      <c r="N114" s="107"/>
      <c r="P114" s="74"/>
    </row>
    <row r="115" spans="1:16" ht="15" customHeight="1">
      <c r="A115" s="268"/>
      <c r="B115" s="203" t="s">
        <v>2456</v>
      </c>
      <c r="C115" s="96" t="s">
        <v>2434</v>
      </c>
      <c r="D115" s="95" t="s">
        <v>197</v>
      </c>
      <c r="E115" s="368">
        <v>56000</v>
      </c>
      <c r="F115" s="416" t="s">
        <v>10</v>
      </c>
      <c r="G115" s="95" t="s">
        <v>49</v>
      </c>
      <c r="H115" s="95" t="s">
        <v>39</v>
      </c>
      <c r="I115" s="95" t="s">
        <v>115</v>
      </c>
      <c r="J115" s="96" t="s">
        <v>2457</v>
      </c>
      <c r="K115" s="456">
        <f>E115/3900</f>
        <v>14.358974358974359</v>
      </c>
      <c r="L115" s="81"/>
      <c r="M115" s="84">
        <f>E115*L115</f>
        <v>0</v>
      </c>
      <c r="N115" s="107"/>
      <c r="P115" s="74"/>
    </row>
    <row r="116" spans="1:16" ht="15" customHeight="1">
      <c r="A116" s="268"/>
      <c r="B116" s="200" t="s">
        <v>1596</v>
      </c>
      <c r="C116" s="101" t="s">
        <v>1597</v>
      </c>
      <c r="D116" s="95" t="s">
        <v>197</v>
      </c>
      <c r="E116" s="369">
        <v>49000</v>
      </c>
      <c r="F116" s="414" t="s">
        <v>10</v>
      </c>
      <c r="G116" s="95" t="s">
        <v>1016</v>
      </c>
      <c r="H116" s="95" t="s">
        <v>29</v>
      </c>
      <c r="I116" s="95" t="s">
        <v>275</v>
      </c>
      <c r="J116" s="96" t="s">
        <v>1598</v>
      </c>
      <c r="K116" s="456">
        <f>E116/3900</f>
        <v>12.564102564102564</v>
      </c>
      <c r="L116" s="81"/>
      <c r="M116" s="84">
        <f>E116*L116</f>
        <v>0</v>
      </c>
      <c r="N116" s="107"/>
      <c r="P116" s="74"/>
    </row>
    <row r="117" spans="1:16" ht="15" customHeight="1">
      <c r="A117" s="268"/>
      <c r="B117" s="200" t="s">
        <v>1668</v>
      </c>
      <c r="C117" s="101" t="s">
        <v>1669</v>
      </c>
      <c r="D117" s="95" t="s">
        <v>1</v>
      </c>
      <c r="E117" s="368">
        <v>58000</v>
      </c>
      <c r="F117" s="415" t="s">
        <v>10</v>
      </c>
      <c r="G117" s="95" t="s">
        <v>34</v>
      </c>
      <c r="H117" s="95" t="s">
        <v>23</v>
      </c>
      <c r="I117" s="95" t="s">
        <v>1228</v>
      </c>
      <c r="J117" s="96" t="s">
        <v>1670</v>
      </c>
      <c r="K117" s="456">
        <f>E117/3900</f>
        <v>14.871794871794872</v>
      </c>
      <c r="L117" s="81"/>
      <c r="M117" s="84">
        <f>E117*L117</f>
        <v>0</v>
      </c>
      <c r="N117" s="107"/>
      <c r="P117" s="74"/>
    </row>
    <row r="118" spans="1:16" ht="15" customHeight="1">
      <c r="A118" s="268"/>
      <c r="B118" s="200" t="s">
        <v>1668</v>
      </c>
      <c r="C118" s="94" t="s">
        <v>1671</v>
      </c>
      <c r="D118" s="95" t="s">
        <v>1</v>
      </c>
      <c r="E118" s="369">
        <v>58000</v>
      </c>
      <c r="F118" s="416" t="s">
        <v>10</v>
      </c>
      <c r="G118" s="95" t="s">
        <v>34</v>
      </c>
      <c r="H118" s="95" t="s">
        <v>23</v>
      </c>
      <c r="I118" s="95" t="s">
        <v>1228</v>
      </c>
      <c r="J118" s="96" t="s">
        <v>1672</v>
      </c>
      <c r="K118" s="456">
        <f>E118/3900</f>
        <v>14.871794871794872</v>
      </c>
      <c r="L118" s="81"/>
      <c r="M118" s="84">
        <f>E118*L118</f>
        <v>0</v>
      </c>
      <c r="N118" s="107"/>
      <c r="P118" s="74"/>
    </row>
    <row r="119" spans="1:16" ht="15" customHeight="1">
      <c r="A119" s="268"/>
      <c r="B119" s="202" t="s">
        <v>1112</v>
      </c>
      <c r="C119" s="94" t="s">
        <v>1113</v>
      </c>
      <c r="D119" s="146" t="s">
        <v>1</v>
      </c>
      <c r="E119" s="369">
        <v>36000</v>
      </c>
      <c r="F119" s="413" t="s">
        <v>10</v>
      </c>
      <c r="G119" s="95" t="s">
        <v>75</v>
      </c>
      <c r="H119" s="95" t="s">
        <v>29</v>
      </c>
      <c r="I119" s="146" t="s">
        <v>346</v>
      </c>
      <c r="J119" s="96" t="s">
        <v>1114</v>
      </c>
      <c r="K119" s="456">
        <f>E119/3900</f>
        <v>9.2307692307692299</v>
      </c>
      <c r="L119" s="81"/>
      <c r="M119" s="84">
        <f>E119*L119</f>
        <v>0</v>
      </c>
      <c r="N119" s="107"/>
      <c r="P119" s="74"/>
    </row>
    <row r="120" spans="1:16" ht="15" customHeight="1">
      <c r="A120" s="268" t="s">
        <v>2060</v>
      </c>
      <c r="B120" s="327" t="s">
        <v>390</v>
      </c>
      <c r="C120" s="328" t="s">
        <v>655</v>
      </c>
      <c r="D120" s="323" t="s">
        <v>197</v>
      </c>
      <c r="E120" s="369">
        <v>24000</v>
      </c>
      <c r="F120" s="415" t="s">
        <v>10</v>
      </c>
      <c r="G120" s="95" t="s">
        <v>1045</v>
      </c>
      <c r="H120" s="95" t="s">
        <v>22</v>
      </c>
      <c r="I120" s="95" t="s">
        <v>366</v>
      </c>
      <c r="J120" s="96" t="s">
        <v>1087</v>
      </c>
      <c r="K120" s="456">
        <f>E120/3900</f>
        <v>6.1538461538461542</v>
      </c>
      <c r="L120" s="81"/>
      <c r="M120" s="84">
        <f>E120*L120</f>
        <v>0</v>
      </c>
      <c r="N120" s="107"/>
      <c r="P120" s="74"/>
    </row>
    <row r="121" spans="1:16" ht="15" customHeight="1">
      <c r="A121" s="268"/>
      <c r="B121" s="200" t="s">
        <v>985</v>
      </c>
      <c r="C121" s="101" t="s">
        <v>1236</v>
      </c>
      <c r="D121" s="95" t="s">
        <v>1</v>
      </c>
      <c r="E121" s="369">
        <v>54000</v>
      </c>
      <c r="F121" s="415" t="s">
        <v>10</v>
      </c>
      <c r="G121" s="95" t="s">
        <v>49</v>
      </c>
      <c r="H121" s="95" t="s">
        <v>504</v>
      </c>
      <c r="I121" s="95" t="s">
        <v>1673</v>
      </c>
      <c r="J121" s="96" t="s">
        <v>1237</v>
      </c>
      <c r="K121" s="456">
        <f>E121/3900</f>
        <v>13.846153846153847</v>
      </c>
      <c r="L121" s="81"/>
      <c r="M121" s="84">
        <f>E121*L121</f>
        <v>0</v>
      </c>
      <c r="N121" s="107"/>
      <c r="P121" s="74"/>
    </row>
    <row r="122" spans="1:16" ht="15" customHeight="1">
      <c r="A122" s="268"/>
      <c r="B122" s="200" t="s">
        <v>985</v>
      </c>
      <c r="C122" s="101" t="s">
        <v>1059</v>
      </c>
      <c r="D122" s="95" t="s">
        <v>95</v>
      </c>
      <c r="E122" s="161">
        <v>54000</v>
      </c>
      <c r="F122" s="415" t="s">
        <v>10</v>
      </c>
      <c r="G122" s="95" t="s">
        <v>49</v>
      </c>
      <c r="H122" s="95" t="s">
        <v>504</v>
      </c>
      <c r="I122" s="95" t="s">
        <v>141</v>
      </c>
      <c r="J122" s="96" t="s">
        <v>1060</v>
      </c>
      <c r="K122" s="456">
        <f>E122/3900</f>
        <v>13.846153846153847</v>
      </c>
      <c r="L122" s="81"/>
      <c r="M122" s="84">
        <f>E122*L122</f>
        <v>0</v>
      </c>
      <c r="N122" s="107"/>
      <c r="P122" s="74"/>
    </row>
    <row r="123" spans="1:16" ht="15" customHeight="1">
      <c r="A123" s="268"/>
      <c r="B123" s="200" t="s">
        <v>985</v>
      </c>
      <c r="C123" s="101" t="s">
        <v>1959</v>
      </c>
      <c r="D123" s="256" t="s">
        <v>676</v>
      </c>
      <c r="E123" s="368">
        <v>92000</v>
      </c>
      <c r="F123" s="415" t="s">
        <v>10</v>
      </c>
      <c r="G123" s="95" t="s">
        <v>49</v>
      </c>
      <c r="H123" s="95" t="s">
        <v>504</v>
      </c>
      <c r="I123" s="94" t="s">
        <v>2133</v>
      </c>
      <c r="J123" s="96" t="s">
        <v>1960</v>
      </c>
      <c r="K123" s="456">
        <f>E123/3900</f>
        <v>23.589743589743591</v>
      </c>
      <c r="L123" s="81"/>
      <c r="M123" s="84">
        <f>E123*L123</f>
        <v>0</v>
      </c>
      <c r="N123" s="107"/>
      <c r="P123" s="74"/>
    </row>
    <row r="124" spans="1:16" ht="15" customHeight="1">
      <c r="A124" s="268" t="s">
        <v>2060</v>
      </c>
      <c r="B124" s="327" t="s">
        <v>260</v>
      </c>
      <c r="C124" s="328" t="s">
        <v>261</v>
      </c>
      <c r="D124" s="323" t="s">
        <v>1</v>
      </c>
      <c r="E124" s="369">
        <v>49000</v>
      </c>
      <c r="F124" s="414" t="s">
        <v>10</v>
      </c>
      <c r="G124" s="95" t="s">
        <v>1006</v>
      </c>
      <c r="H124" s="95" t="s">
        <v>39</v>
      </c>
      <c r="I124" s="95" t="s">
        <v>122</v>
      </c>
      <c r="J124" s="96" t="s">
        <v>262</v>
      </c>
      <c r="K124" s="456">
        <f>E124/3900</f>
        <v>12.564102564102564</v>
      </c>
      <c r="L124" s="81"/>
      <c r="M124" s="84">
        <f>E124*L124</f>
        <v>0</v>
      </c>
      <c r="N124" s="107"/>
      <c r="P124" s="74"/>
    </row>
    <row r="125" spans="1:16" ht="15" customHeight="1">
      <c r="A125" s="268" t="s">
        <v>2060</v>
      </c>
      <c r="B125" s="327" t="s">
        <v>910</v>
      </c>
      <c r="C125" s="328" t="s">
        <v>1627</v>
      </c>
      <c r="D125" s="323" t="s">
        <v>196</v>
      </c>
      <c r="E125" s="368">
        <v>34000</v>
      </c>
      <c r="F125" s="416" t="s">
        <v>10</v>
      </c>
      <c r="G125" s="95" t="s">
        <v>49</v>
      </c>
      <c r="H125" s="95" t="s">
        <v>11</v>
      </c>
      <c r="I125" s="95" t="s">
        <v>366</v>
      </c>
      <c r="J125" s="96" t="s">
        <v>1628</v>
      </c>
      <c r="K125" s="456">
        <f>E125/3900</f>
        <v>8.7179487179487172</v>
      </c>
      <c r="L125" s="81"/>
      <c r="M125" s="84">
        <f>E125*L125</f>
        <v>0</v>
      </c>
      <c r="N125" s="107"/>
      <c r="P125" s="74"/>
    </row>
    <row r="126" spans="1:16" ht="15" customHeight="1">
      <c r="A126" s="268" t="s">
        <v>2060</v>
      </c>
      <c r="B126" s="329" t="s">
        <v>2066</v>
      </c>
      <c r="C126" s="337" t="s">
        <v>2067</v>
      </c>
      <c r="D126" s="323" t="s">
        <v>1</v>
      </c>
      <c r="E126" s="368">
        <v>39000</v>
      </c>
      <c r="F126" s="423" t="s">
        <v>10</v>
      </c>
      <c r="G126" s="95" t="s">
        <v>49</v>
      </c>
      <c r="H126" s="256" t="s">
        <v>23</v>
      </c>
      <c r="I126" s="256" t="s">
        <v>927</v>
      </c>
      <c r="J126" s="96" t="s">
        <v>1987</v>
      </c>
      <c r="K126" s="456">
        <f>E126/3900</f>
        <v>10</v>
      </c>
      <c r="L126" s="81"/>
      <c r="M126" s="84">
        <f>E126*L126</f>
        <v>0</v>
      </c>
      <c r="N126" s="107"/>
      <c r="P126" s="74"/>
    </row>
    <row r="127" spans="1:16" ht="15" customHeight="1">
      <c r="A127" s="268" t="s">
        <v>2060</v>
      </c>
      <c r="B127" s="329" t="s">
        <v>2066</v>
      </c>
      <c r="C127" s="337" t="s">
        <v>2068</v>
      </c>
      <c r="D127" s="323" t="s">
        <v>197</v>
      </c>
      <c r="E127" s="368">
        <v>39000</v>
      </c>
      <c r="F127" s="423" t="s">
        <v>10</v>
      </c>
      <c r="G127" s="95" t="s">
        <v>49</v>
      </c>
      <c r="H127" s="256" t="s">
        <v>23</v>
      </c>
      <c r="I127" s="256" t="s">
        <v>927</v>
      </c>
      <c r="J127" s="96" t="s">
        <v>2069</v>
      </c>
      <c r="K127" s="456">
        <f>E127/3900</f>
        <v>10</v>
      </c>
      <c r="L127" s="81"/>
      <c r="M127" s="84">
        <f>E127*L127</f>
        <v>0</v>
      </c>
      <c r="N127" s="107"/>
      <c r="P127" s="74"/>
    </row>
    <row r="128" spans="1:16" ht="15" customHeight="1">
      <c r="A128" s="268" t="s">
        <v>2060</v>
      </c>
      <c r="B128" s="327" t="s">
        <v>1174</v>
      </c>
      <c r="C128" s="328" t="s">
        <v>1175</v>
      </c>
      <c r="D128" s="323" t="s">
        <v>1</v>
      </c>
      <c r="E128" s="369">
        <v>39000</v>
      </c>
      <c r="F128" s="414" t="s">
        <v>10</v>
      </c>
      <c r="G128" s="95" t="s">
        <v>1047</v>
      </c>
      <c r="H128" s="95" t="s">
        <v>23</v>
      </c>
      <c r="I128" s="95" t="s">
        <v>825</v>
      </c>
      <c r="J128" s="96" t="s">
        <v>1176</v>
      </c>
      <c r="K128" s="456">
        <f>E128/3900</f>
        <v>10</v>
      </c>
      <c r="L128" s="81"/>
      <c r="M128" s="84">
        <f>E128*L128</f>
        <v>0</v>
      </c>
      <c r="N128" s="107"/>
      <c r="P128" s="74"/>
    </row>
    <row r="129" spans="1:16" ht="15" customHeight="1">
      <c r="A129" s="268" t="s">
        <v>2060</v>
      </c>
      <c r="B129" s="327" t="s">
        <v>2639</v>
      </c>
      <c r="C129" s="322" t="s">
        <v>2641</v>
      </c>
      <c r="D129" s="323" t="s">
        <v>196</v>
      </c>
      <c r="E129" s="368">
        <v>50000</v>
      </c>
      <c r="F129" s="415" t="s">
        <v>10</v>
      </c>
      <c r="G129" s="95" t="s">
        <v>1041</v>
      </c>
      <c r="H129" s="95" t="s">
        <v>107</v>
      </c>
      <c r="I129" s="95" t="s">
        <v>115</v>
      </c>
      <c r="J129" s="96" t="s">
        <v>2858</v>
      </c>
      <c r="K129" s="456">
        <f>E129/3900</f>
        <v>12.820512820512821</v>
      </c>
      <c r="L129" s="81"/>
      <c r="M129" s="84">
        <f>E129*L129</f>
        <v>0</v>
      </c>
      <c r="N129" s="107"/>
      <c r="P129" s="74"/>
    </row>
    <row r="130" spans="1:16" ht="15" customHeight="1">
      <c r="A130" s="268" t="s">
        <v>2060</v>
      </c>
      <c r="B130" s="327" t="s">
        <v>2639</v>
      </c>
      <c r="C130" s="322" t="s">
        <v>2642</v>
      </c>
      <c r="D130" s="323" t="s">
        <v>196</v>
      </c>
      <c r="E130" s="369">
        <v>50000</v>
      </c>
      <c r="F130" s="416" t="s">
        <v>10</v>
      </c>
      <c r="G130" s="95" t="s">
        <v>1041</v>
      </c>
      <c r="H130" s="95" t="s">
        <v>107</v>
      </c>
      <c r="I130" s="95" t="s">
        <v>115</v>
      </c>
      <c r="J130" s="96" t="s">
        <v>2859</v>
      </c>
      <c r="K130" s="456">
        <f>E130/3900</f>
        <v>12.820512820512821</v>
      </c>
      <c r="L130" s="81"/>
      <c r="M130" s="84">
        <f>E130*L130</f>
        <v>0</v>
      </c>
      <c r="N130" s="107"/>
      <c r="P130" s="74"/>
    </row>
    <row r="131" spans="1:16" ht="15" customHeight="1">
      <c r="A131" s="268" t="s">
        <v>2060</v>
      </c>
      <c r="B131" s="327" t="s">
        <v>2639</v>
      </c>
      <c r="C131" s="322" t="s">
        <v>2640</v>
      </c>
      <c r="D131" s="323" t="s">
        <v>196</v>
      </c>
      <c r="E131" s="369">
        <v>50000</v>
      </c>
      <c r="F131" s="415" t="s">
        <v>10</v>
      </c>
      <c r="G131" s="95" t="s">
        <v>1041</v>
      </c>
      <c r="H131" s="95" t="s">
        <v>107</v>
      </c>
      <c r="I131" s="146" t="s">
        <v>115</v>
      </c>
      <c r="J131" s="96" t="s">
        <v>2860</v>
      </c>
      <c r="K131" s="456">
        <f>E131/3900</f>
        <v>12.820512820512821</v>
      </c>
      <c r="L131" s="81"/>
      <c r="M131" s="84">
        <f>E131*L131</f>
        <v>0</v>
      </c>
      <c r="N131" s="107"/>
      <c r="P131" s="74"/>
    </row>
    <row r="132" spans="1:16" ht="15" customHeight="1">
      <c r="A132" s="268" t="s">
        <v>2060</v>
      </c>
      <c r="B132" s="329" t="s">
        <v>630</v>
      </c>
      <c r="C132" s="330" t="s">
        <v>631</v>
      </c>
      <c r="D132" s="323" t="s">
        <v>197</v>
      </c>
      <c r="E132" s="369">
        <v>22000</v>
      </c>
      <c r="F132" s="415" t="s">
        <v>10</v>
      </c>
      <c r="G132" s="95" t="s">
        <v>75</v>
      </c>
      <c r="H132" s="95" t="s">
        <v>68</v>
      </c>
      <c r="I132" s="95" t="s">
        <v>366</v>
      </c>
      <c r="J132" s="96" t="s">
        <v>677</v>
      </c>
      <c r="K132" s="456">
        <f>E132/3900</f>
        <v>5.6410256410256414</v>
      </c>
      <c r="L132" s="81"/>
      <c r="M132" s="84">
        <f>E132*L132</f>
        <v>0</v>
      </c>
      <c r="N132" s="107"/>
      <c r="P132" s="74"/>
    </row>
    <row r="133" spans="1:16" ht="15" customHeight="1">
      <c r="A133" s="268" t="s">
        <v>2060</v>
      </c>
      <c r="B133" s="321" t="s">
        <v>1509</v>
      </c>
      <c r="C133" s="322" t="s">
        <v>1510</v>
      </c>
      <c r="D133" s="323" t="s">
        <v>1</v>
      </c>
      <c r="E133" s="369">
        <v>49000</v>
      </c>
      <c r="F133" s="413" t="s">
        <v>10</v>
      </c>
      <c r="G133" s="95" t="s">
        <v>75</v>
      </c>
      <c r="H133" s="95" t="s">
        <v>91</v>
      </c>
      <c r="I133" s="95" t="s">
        <v>1469</v>
      </c>
      <c r="J133" s="96" t="s">
        <v>732</v>
      </c>
      <c r="K133" s="456">
        <f>E133/3900</f>
        <v>12.564102564102564</v>
      </c>
      <c r="L133" s="81"/>
      <c r="M133" s="84">
        <f>E133*L133</f>
        <v>0</v>
      </c>
      <c r="N133" s="107"/>
      <c r="P133" s="74"/>
    </row>
    <row r="134" spans="1:16" ht="15" customHeight="1">
      <c r="A134" s="268" t="s">
        <v>2060</v>
      </c>
      <c r="B134" s="329" t="s">
        <v>2600</v>
      </c>
      <c r="C134" s="332" t="s">
        <v>2601</v>
      </c>
      <c r="D134" s="323" t="s">
        <v>1</v>
      </c>
      <c r="E134" s="369">
        <v>38000</v>
      </c>
      <c r="F134" s="414" t="s">
        <v>10</v>
      </c>
      <c r="G134" s="95" t="s">
        <v>75</v>
      </c>
      <c r="H134" s="95" t="s">
        <v>39</v>
      </c>
      <c r="I134" s="95" t="s">
        <v>747</v>
      </c>
      <c r="J134" s="96" t="s">
        <v>751</v>
      </c>
      <c r="K134" s="456">
        <f>E134/3900</f>
        <v>9.7435897435897427</v>
      </c>
      <c r="L134" s="81"/>
      <c r="M134" s="84">
        <f>E134*L134</f>
        <v>0</v>
      </c>
      <c r="N134" s="107"/>
      <c r="P134" s="74"/>
    </row>
    <row r="135" spans="1:16" ht="15" customHeight="1">
      <c r="A135" s="268" t="s">
        <v>2060</v>
      </c>
      <c r="B135" s="327" t="s">
        <v>968</v>
      </c>
      <c r="C135" s="322" t="s">
        <v>1563</v>
      </c>
      <c r="D135" s="323" t="s">
        <v>969</v>
      </c>
      <c r="E135" s="368">
        <v>59000</v>
      </c>
      <c r="F135" s="416" t="s">
        <v>10</v>
      </c>
      <c r="G135" s="95" t="s">
        <v>1480</v>
      </c>
      <c r="H135" s="95" t="s">
        <v>69</v>
      </c>
      <c r="I135" s="95" t="s">
        <v>1564</v>
      </c>
      <c r="J135" s="96" t="s">
        <v>1565</v>
      </c>
      <c r="K135" s="456">
        <f>E135/3900</f>
        <v>15.128205128205128</v>
      </c>
      <c r="L135" s="81"/>
      <c r="M135" s="84">
        <f>E135*L135</f>
        <v>0</v>
      </c>
      <c r="N135" s="107"/>
      <c r="P135" s="74"/>
    </row>
    <row r="136" spans="1:16" ht="15" customHeight="1">
      <c r="A136" s="268" t="s">
        <v>2060</v>
      </c>
      <c r="B136" s="327" t="s">
        <v>942</v>
      </c>
      <c r="C136" s="322" t="s">
        <v>943</v>
      </c>
      <c r="D136" s="323" t="s">
        <v>1</v>
      </c>
      <c r="E136" s="368">
        <v>36000</v>
      </c>
      <c r="F136" s="416" t="s">
        <v>10</v>
      </c>
      <c r="G136" s="95" t="s">
        <v>49</v>
      </c>
      <c r="H136" s="95" t="s">
        <v>27</v>
      </c>
      <c r="I136" s="95" t="s">
        <v>944</v>
      </c>
      <c r="J136" s="94" t="s">
        <v>1638</v>
      </c>
      <c r="K136" s="456">
        <f>E136/3900</f>
        <v>9.2307692307692299</v>
      </c>
      <c r="L136" s="81"/>
      <c r="M136" s="84">
        <f>E136*L136</f>
        <v>0</v>
      </c>
      <c r="N136" s="107"/>
      <c r="P136" s="74"/>
    </row>
    <row r="137" spans="1:16" ht="15" customHeight="1">
      <c r="A137" s="268"/>
      <c r="B137" s="201" t="s">
        <v>1905</v>
      </c>
      <c r="C137" s="101" t="s">
        <v>1907</v>
      </c>
      <c r="D137" s="95" t="s">
        <v>108</v>
      </c>
      <c r="E137" s="368">
        <v>74000</v>
      </c>
      <c r="F137" s="413" t="s">
        <v>10</v>
      </c>
      <c r="G137" s="95" t="s">
        <v>75</v>
      </c>
      <c r="H137" s="95" t="s">
        <v>8</v>
      </c>
      <c r="I137" s="95" t="s">
        <v>1894</v>
      </c>
      <c r="J137" s="96" t="s">
        <v>2372</v>
      </c>
      <c r="K137" s="456">
        <f>E137/3900</f>
        <v>18.974358974358974</v>
      </c>
      <c r="L137" s="81"/>
      <c r="M137" s="84">
        <f>E137*L137</f>
        <v>0</v>
      </c>
      <c r="N137" s="107"/>
      <c r="P137" s="74"/>
    </row>
    <row r="138" spans="1:16" ht="15" customHeight="1">
      <c r="A138" s="268"/>
      <c r="B138" s="201" t="s">
        <v>1905</v>
      </c>
      <c r="C138" s="101" t="s">
        <v>1906</v>
      </c>
      <c r="D138" s="95" t="s">
        <v>108</v>
      </c>
      <c r="E138" s="371">
        <v>74000</v>
      </c>
      <c r="F138" s="415" t="s">
        <v>10</v>
      </c>
      <c r="G138" s="95" t="s">
        <v>75</v>
      </c>
      <c r="H138" s="95" t="s">
        <v>8</v>
      </c>
      <c r="I138" s="95" t="s">
        <v>1894</v>
      </c>
      <c r="J138" s="96" t="s">
        <v>2371</v>
      </c>
      <c r="K138" s="456">
        <f>E138/3900</f>
        <v>18.974358974358974</v>
      </c>
      <c r="L138" s="81"/>
      <c r="M138" s="84">
        <f>E138*L138</f>
        <v>0</v>
      </c>
      <c r="N138" s="107"/>
      <c r="P138" s="74"/>
    </row>
    <row r="139" spans="1:16" ht="15" customHeight="1">
      <c r="A139" s="268" t="s">
        <v>2060</v>
      </c>
      <c r="B139" s="321" t="s">
        <v>152</v>
      </c>
      <c r="C139" s="328" t="s">
        <v>2207</v>
      </c>
      <c r="D139" s="323" t="s">
        <v>196</v>
      </c>
      <c r="E139" s="369">
        <v>30000</v>
      </c>
      <c r="F139" s="415" t="s">
        <v>10</v>
      </c>
      <c r="G139" s="95" t="s">
        <v>75</v>
      </c>
      <c r="H139" s="95" t="s">
        <v>11</v>
      </c>
      <c r="I139" s="95" t="s">
        <v>366</v>
      </c>
      <c r="J139" s="96" t="s">
        <v>2208</v>
      </c>
      <c r="K139" s="456">
        <f>E139/3900</f>
        <v>7.6923076923076925</v>
      </c>
      <c r="L139" s="81"/>
      <c r="M139" s="84">
        <f>E139*L139</f>
        <v>0</v>
      </c>
      <c r="N139" s="107"/>
      <c r="P139" s="74"/>
    </row>
    <row r="140" spans="1:16" ht="15" customHeight="1">
      <c r="A140" s="268" t="s">
        <v>2060</v>
      </c>
      <c r="B140" s="321" t="s">
        <v>152</v>
      </c>
      <c r="C140" s="328" t="s">
        <v>153</v>
      </c>
      <c r="D140" s="323" t="s">
        <v>1</v>
      </c>
      <c r="E140" s="369">
        <v>28000</v>
      </c>
      <c r="F140" s="415" t="s">
        <v>10</v>
      </c>
      <c r="G140" s="95" t="s">
        <v>75</v>
      </c>
      <c r="H140" s="95" t="s">
        <v>11</v>
      </c>
      <c r="I140" s="95" t="s">
        <v>366</v>
      </c>
      <c r="J140" s="96" t="s">
        <v>1330</v>
      </c>
      <c r="K140" s="456">
        <f>E140/3900</f>
        <v>7.1794871794871797</v>
      </c>
      <c r="L140" s="81"/>
      <c r="M140" s="84">
        <f>E140*L140</f>
        <v>0</v>
      </c>
      <c r="N140" s="107"/>
      <c r="P140" s="74"/>
    </row>
    <row r="141" spans="1:16" ht="15" customHeight="1">
      <c r="A141" s="268" t="s">
        <v>2060</v>
      </c>
      <c r="B141" s="321" t="s">
        <v>1284</v>
      </c>
      <c r="C141" s="328" t="s">
        <v>1286</v>
      </c>
      <c r="D141" s="323" t="s">
        <v>95</v>
      </c>
      <c r="E141" s="369">
        <v>54000</v>
      </c>
      <c r="F141" s="415" t="s">
        <v>10</v>
      </c>
      <c r="G141" s="95" t="s">
        <v>1285</v>
      </c>
      <c r="H141" s="95" t="s">
        <v>57</v>
      </c>
      <c r="I141" s="95" t="s">
        <v>1228</v>
      </c>
      <c r="J141" s="96" t="s">
        <v>1287</v>
      </c>
      <c r="K141" s="456">
        <f>E141/3900</f>
        <v>13.846153846153847</v>
      </c>
      <c r="L141" s="81"/>
      <c r="M141" s="84">
        <f>E141*L141</f>
        <v>0</v>
      </c>
      <c r="N141" s="107"/>
      <c r="P141" s="74"/>
    </row>
    <row r="142" spans="1:16" ht="15" customHeight="1">
      <c r="A142" s="268"/>
      <c r="B142" s="200" t="s">
        <v>1256</v>
      </c>
      <c r="C142" s="101" t="s">
        <v>1258</v>
      </c>
      <c r="D142" s="95" t="s">
        <v>1</v>
      </c>
      <c r="E142" s="369">
        <v>52000</v>
      </c>
      <c r="F142" s="415" t="s">
        <v>10</v>
      </c>
      <c r="G142" s="95" t="s">
        <v>1257</v>
      </c>
      <c r="H142" s="95" t="s">
        <v>25</v>
      </c>
      <c r="I142" s="95" t="s">
        <v>1673</v>
      </c>
      <c r="J142" s="96" t="s">
        <v>1259</v>
      </c>
      <c r="K142" s="456">
        <f>E142/3900</f>
        <v>13.333333333333334</v>
      </c>
      <c r="L142" s="81"/>
      <c r="M142" s="84">
        <f>E142*L142</f>
        <v>0</v>
      </c>
      <c r="N142" s="107"/>
      <c r="P142" s="74"/>
    </row>
    <row r="143" spans="1:16" ht="15" customHeight="1">
      <c r="A143" s="268" t="s">
        <v>2060</v>
      </c>
      <c r="B143" s="329" t="s">
        <v>100</v>
      </c>
      <c r="C143" s="328" t="s">
        <v>101</v>
      </c>
      <c r="D143" s="323" t="s">
        <v>1</v>
      </c>
      <c r="E143" s="371">
        <v>24000</v>
      </c>
      <c r="F143" s="415" t="s">
        <v>10</v>
      </c>
      <c r="G143" s="95" t="s">
        <v>49</v>
      </c>
      <c r="H143" s="95" t="s">
        <v>38</v>
      </c>
      <c r="I143" s="95" t="s">
        <v>366</v>
      </c>
      <c r="J143" s="96" t="s">
        <v>50</v>
      </c>
      <c r="K143" s="456">
        <f>E143/3900</f>
        <v>6.1538461538461542</v>
      </c>
      <c r="L143" s="81"/>
      <c r="M143" s="84">
        <f>E143*L143</f>
        <v>0</v>
      </c>
      <c r="N143" s="107"/>
      <c r="P143" s="74"/>
    </row>
    <row r="144" spans="1:16" ht="15" customHeight="1">
      <c r="A144" s="268" t="s">
        <v>2060</v>
      </c>
      <c r="B144" s="321" t="s">
        <v>2460</v>
      </c>
      <c r="C144" s="340" t="s">
        <v>2461</v>
      </c>
      <c r="D144" s="342" t="s">
        <v>1</v>
      </c>
      <c r="E144" s="372">
        <v>39000</v>
      </c>
      <c r="F144" s="475" t="s">
        <v>10</v>
      </c>
      <c r="G144" s="146" t="s">
        <v>49</v>
      </c>
      <c r="H144" s="146" t="s">
        <v>98</v>
      </c>
      <c r="I144" s="146" t="s">
        <v>104</v>
      </c>
      <c r="J144" s="213" t="s">
        <v>2462</v>
      </c>
      <c r="K144" s="456">
        <f>E144/3900</f>
        <v>10</v>
      </c>
      <c r="L144" s="81"/>
      <c r="M144" s="84">
        <f>E144*L144</f>
        <v>0</v>
      </c>
      <c r="N144" s="107"/>
      <c r="P144" s="74"/>
    </row>
    <row r="145" spans="1:16" ht="15" customHeight="1">
      <c r="A145" s="268" t="s">
        <v>2060</v>
      </c>
      <c r="B145" s="329" t="s">
        <v>2293</v>
      </c>
      <c r="C145" s="322" t="s">
        <v>2294</v>
      </c>
      <c r="D145" s="323" t="s">
        <v>1</v>
      </c>
      <c r="E145" s="369">
        <v>39000</v>
      </c>
      <c r="F145" s="415" t="s">
        <v>10</v>
      </c>
      <c r="G145" s="95" t="s">
        <v>48</v>
      </c>
      <c r="H145" s="95" t="s">
        <v>2110</v>
      </c>
      <c r="I145" s="95" t="s">
        <v>248</v>
      </c>
      <c r="J145" s="96" t="s">
        <v>380</v>
      </c>
      <c r="K145" s="456">
        <f>E145/3900</f>
        <v>10</v>
      </c>
      <c r="L145" s="81"/>
      <c r="M145" s="84">
        <f>E145*L145</f>
        <v>0</v>
      </c>
      <c r="N145" s="107"/>
      <c r="P145" s="74"/>
    </row>
    <row r="146" spans="1:16" ht="15" customHeight="1">
      <c r="A146" s="268" t="s">
        <v>2060</v>
      </c>
      <c r="B146" s="321" t="s">
        <v>1511</v>
      </c>
      <c r="C146" s="328" t="s">
        <v>1512</v>
      </c>
      <c r="D146" s="323" t="s">
        <v>1</v>
      </c>
      <c r="E146" s="369">
        <v>49000</v>
      </c>
      <c r="F146" s="414" t="s">
        <v>10</v>
      </c>
      <c r="G146" s="95" t="s">
        <v>1006</v>
      </c>
      <c r="H146" s="95" t="s">
        <v>57</v>
      </c>
      <c r="I146" s="95" t="s">
        <v>1469</v>
      </c>
      <c r="J146" s="96" t="s">
        <v>1530</v>
      </c>
      <c r="K146" s="456">
        <f>E146/3900</f>
        <v>12.564102564102564</v>
      </c>
      <c r="L146" s="81"/>
      <c r="M146" s="84">
        <f>E146*L146</f>
        <v>0</v>
      </c>
      <c r="N146" s="107"/>
      <c r="P146" s="74"/>
    </row>
    <row r="147" spans="1:16" ht="15" customHeight="1">
      <c r="A147" s="268" t="s">
        <v>2060</v>
      </c>
      <c r="B147" s="321" t="s">
        <v>1352</v>
      </c>
      <c r="C147" s="322" t="s">
        <v>1353</v>
      </c>
      <c r="D147" s="323" t="s">
        <v>197</v>
      </c>
      <c r="E147" s="368">
        <v>44000</v>
      </c>
      <c r="F147" s="416" t="s">
        <v>10</v>
      </c>
      <c r="G147" s="95" t="s">
        <v>1070</v>
      </c>
      <c r="H147" s="95" t="s">
        <v>21</v>
      </c>
      <c r="I147" s="95" t="s">
        <v>130</v>
      </c>
      <c r="J147" s="96" t="s">
        <v>1354</v>
      </c>
      <c r="K147" s="456">
        <f>E147/3900</f>
        <v>11.282051282051283</v>
      </c>
      <c r="L147" s="81"/>
      <c r="M147" s="84">
        <f>E147*L147</f>
        <v>0</v>
      </c>
      <c r="N147" s="107"/>
      <c r="P147" s="74"/>
    </row>
    <row r="148" spans="1:16" ht="15" customHeight="1">
      <c r="A148" s="268" t="s">
        <v>2060</v>
      </c>
      <c r="B148" s="321" t="s">
        <v>1352</v>
      </c>
      <c r="C148" s="328" t="s">
        <v>1464</v>
      </c>
      <c r="D148" s="323" t="s">
        <v>1</v>
      </c>
      <c r="E148" s="369">
        <v>44000</v>
      </c>
      <c r="F148" s="414" t="s">
        <v>10</v>
      </c>
      <c r="G148" s="95" t="s">
        <v>1070</v>
      </c>
      <c r="H148" s="95" t="s">
        <v>21</v>
      </c>
      <c r="I148" s="95" t="s">
        <v>130</v>
      </c>
      <c r="J148" s="96" t="s">
        <v>1465</v>
      </c>
      <c r="K148" s="456">
        <f>E148/3900</f>
        <v>11.282051282051283</v>
      </c>
      <c r="L148" s="81"/>
      <c r="M148" s="84">
        <f>E148*L148</f>
        <v>0</v>
      </c>
      <c r="N148" s="107"/>
      <c r="P148" s="74"/>
    </row>
    <row r="149" spans="1:16" ht="15" customHeight="1">
      <c r="A149" s="268" t="s">
        <v>2060</v>
      </c>
      <c r="B149" s="321" t="s">
        <v>513</v>
      </c>
      <c r="C149" s="322" t="s">
        <v>517</v>
      </c>
      <c r="D149" s="323" t="s">
        <v>1</v>
      </c>
      <c r="E149" s="368">
        <v>38000</v>
      </c>
      <c r="F149" s="416" t="s">
        <v>10</v>
      </c>
      <c r="G149" s="95" t="s">
        <v>75</v>
      </c>
      <c r="H149" s="95" t="s">
        <v>30</v>
      </c>
      <c r="I149" s="95" t="s">
        <v>477</v>
      </c>
      <c r="J149" s="96" t="s">
        <v>518</v>
      </c>
      <c r="K149" s="456">
        <f>E149/3900</f>
        <v>9.7435897435897427</v>
      </c>
      <c r="L149" s="81"/>
      <c r="M149" s="84">
        <f>E149*L149</f>
        <v>0</v>
      </c>
      <c r="N149" s="107"/>
      <c r="P149" s="74"/>
    </row>
    <row r="150" spans="1:16" ht="15" customHeight="1">
      <c r="A150" s="268" t="s">
        <v>2060</v>
      </c>
      <c r="B150" s="327" t="s">
        <v>2025</v>
      </c>
      <c r="C150" s="328" t="s">
        <v>2026</v>
      </c>
      <c r="D150" s="323" t="s">
        <v>1</v>
      </c>
      <c r="E150" s="368">
        <v>36000</v>
      </c>
      <c r="F150" s="414" t="s">
        <v>10</v>
      </c>
      <c r="G150" s="95" t="s">
        <v>75</v>
      </c>
      <c r="H150" s="95" t="s">
        <v>27</v>
      </c>
      <c r="I150" s="95" t="s">
        <v>221</v>
      </c>
      <c r="J150" s="96" t="s">
        <v>2164</v>
      </c>
      <c r="K150" s="456">
        <f>E150/3900</f>
        <v>9.2307692307692299</v>
      </c>
      <c r="L150" s="81"/>
      <c r="M150" s="84">
        <f>E150*L150</f>
        <v>0</v>
      </c>
      <c r="N150" s="107"/>
      <c r="P150" s="74"/>
    </row>
    <row r="151" spans="1:16" ht="15" customHeight="1">
      <c r="A151" s="268"/>
      <c r="B151" s="207" t="s">
        <v>669</v>
      </c>
      <c r="C151" s="147" t="s">
        <v>670</v>
      </c>
      <c r="D151" s="95" t="s">
        <v>95</v>
      </c>
      <c r="E151" s="368">
        <v>44000</v>
      </c>
      <c r="F151" s="414" t="s">
        <v>10</v>
      </c>
      <c r="G151" s="95" t="s">
        <v>75</v>
      </c>
      <c r="H151" s="146" t="s">
        <v>39</v>
      </c>
      <c r="I151" s="146" t="s">
        <v>130</v>
      </c>
      <c r="J151" s="213" t="s">
        <v>790</v>
      </c>
      <c r="K151" s="456">
        <f>E151/3900</f>
        <v>11.282051282051283</v>
      </c>
      <c r="L151" s="81"/>
      <c r="M151" s="84">
        <f>E151*L151</f>
        <v>0</v>
      </c>
      <c r="N151" s="107"/>
      <c r="P151" s="74"/>
    </row>
    <row r="152" spans="1:16" ht="15" customHeight="1">
      <c r="A152" s="268"/>
      <c r="B152" s="200" t="s">
        <v>669</v>
      </c>
      <c r="C152" s="94" t="s">
        <v>791</v>
      </c>
      <c r="D152" s="95" t="s">
        <v>95</v>
      </c>
      <c r="E152" s="368">
        <v>44000</v>
      </c>
      <c r="F152" s="413" t="s">
        <v>10</v>
      </c>
      <c r="G152" s="95" t="s">
        <v>75</v>
      </c>
      <c r="H152" s="95" t="s">
        <v>39</v>
      </c>
      <c r="I152" s="95" t="s">
        <v>130</v>
      </c>
      <c r="J152" s="96" t="s">
        <v>792</v>
      </c>
      <c r="K152" s="456">
        <f>E152/3900</f>
        <v>11.282051282051283</v>
      </c>
      <c r="L152" s="81"/>
      <c r="M152" s="84">
        <f>E152*L152</f>
        <v>0</v>
      </c>
      <c r="N152" s="107"/>
      <c r="P152" s="74"/>
    </row>
    <row r="153" spans="1:16" ht="15" customHeight="1">
      <c r="A153" s="268" t="s">
        <v>2060</v>
      </c>
      <c r="B153" s="336" t="s">
        <v>778</v>
      </c>
      <c r="C153" s="328" t="s">
        <v>779</v>
      </c>
      <c r="D153" s="323" t="s">
        <v>1</v>
      </c>
      <c r="E153" s="368">
        <v>34000</v>
      </c>
      <c r="F153" s="414" t="s">
        <v>10</v>
      </c>
      <c r="G153" s="95" t="s">
        <v>1089</v>
      </c>
      <c r="H153" s="95" t="s">
        <v>103</v>
      </c>
      <c r="I153" s="95" t="s">
        <v>2385</v>
      </c>
      <c r="J153" s="96" t="s">
        <v>780</v>
      </c>
      <c r="K153" s="456">
        <f>E153/3900</f>
        <v>8.7179487179487172</v>
      </c>
      <c r="L153" s="81"/>
      <c r="M153" s="84">
        <f>E153*L153</f>
        <v>0</v>
      </c>
      <c r="N153" s="107"/>
      <c r="P153" s="74"/>
    </row>
    <row r="154" spans="1:16" ht="15" customHeight="1">
      <c r="A154" s="268"/>
      <c r="B154" s="203" t="s">
        <v>755</v>
      </c>
      <c r="C154" s="101" t="s">
        <v>1900</v>
      </c>
      <c r="D154" s="95" t="s">
        <v>422</v>
      </c>
      <c r="E154" s="368">
        <v>69000</v>
      </c>
      <c r="F154" s="416" t="s">
        <v>10</v>
      </c>
      <c r="G154" s="95" t="s">
        <v>49</v>
      </c>
      <c r="H154" s="95" t="s">
        <v>25</v>
      </c>
      <c r="I154" s="95" t="s">
        <v>130</v>
      </c>
      <c r="J154" s="96" t="s">
        <v>1355</v>
      </c>
      <c r="K154" s="456">
        <f>E154/3900</f>
        <v>17.692307692307693</v>
      </c>
      <c r="L154" s="81"/>
      <c r="M154" s="84">
        <f>E154*L154</f>
        <v>0</v>
      </c>
      <c r="N154" s="107"/>
      <c r="P154" s="74"/>
    </row>
    <row r="155" spans="1:16" ht="15" customHeight="1">
      <c r="A155" s="268" t="s">
        <v>2060</v>
      </c>
      <c r="B155" s="343" t="s">
        <v>755</v>
      </c>
      <c r="C155" s="322" t="s">
        <v>1900</v>
      </c>
      <c r="D155" s="323" t="s">
        <v>1</v>
      </c>
      <c r="E155" s="368">
        <v>52000</v>
      </c>
      <c r="F155" s="416" t="s">
        <v>10</v>
      </c>
      <c r="G155" s="95" t="s">
        <v>49</v>
      </c>
      <c r="H155" s="95" t="s">
        <v>25</v>
      </c>
      <c r="I155" s="95" t="s">
        <v>130</v>
      </c>
      <c r="J155" s="96" t="s">
        <v>1355</v>
      </c>
      <c r="K155" s="456">
        <f>E155/3900</f>
        <v>13.333333333333334</v>
      </c>
      <c r="L155" s="81"/>
      <c r="M155" s="84">
        <f>E155*L155</f>
        <v>0</v>
      </c>
      <c r="N155" s="107"/>
      <c r="P155" s="74"/>
    </row>
    <row r="156" spans="1:16" ht="15" customHeight="1">
      <c r="A156" s="268"/>
      <c r="B156" s="200" t="s">
        <v>876</v>
      </c>
      <c r="C156" s="94" t="s">
        <v>877</v>
      </c>
      <c r="D156" s="95" t="s">
        <v>1</v>
      </c>
      <c r="E156" s="161">
        <v>46000</v>
      </c>
      <c r="F156" s="416" t="s">
        <v>10</v>
      </c>
      <c r="G156" s="95" t="s">
        <v>1005</v>
      </c>
      <c r="H156" s="370" t="s">
        <v>80</v>
      </c>
      <c r="I156" s="95" t="s">
        <v>130</v>
      </c>
      <c r="J156" s="96" t="s">
        <v>901</v>
      </c>
      <c r="K156" s="456">
        <f>E156/3900</f>
        <v>11.794871794871796</v>
      </c>
      <c r="L156" s="81"/>
      <c r="M156" s="84">
        <f>E156*L156</f>
        <v>0</v>
      </c>
      <c r="N156" s="107"/>
      <c r="P156" s="74"/>
    </row>
    <row r="157" spans="1:16" ht="15" customHeight="1">
      <c r="A157" s="268" t="s">
        <v>2060</v>
      </c>
      <c r="B157" s="321" t="s">
        <v>1724</v>
      </c>
      <c r="C157" s="322" t="s">
        <v>1725</v>
      </c>
      <c r="D157" s="323" t="s">
        <v>1</v>
      </c>
      <c r="E157" s="368">
        <v>38000</v>
      </c>
      <c r="F157" s="413" t="s">
        <v>10</v>
      </c>
      <c r="G157" s="95" t="s">
        <v>75</v>
      </c>
      <c r="H157" s="95" t="s">
        <v>60</v>
      </c>
      <c r="I157" s="95" t="s">
        <v>553</v>
      </c>
      <c r="J157" s="96" t="s">
        <v>1726</v>
      </c>
      <c r="K157" s="456">
        <f>E157/3900</f>
        <v>9.7435897435897427</v>
      </c>
      <c r="L157" s="81"/>
      <c r="M157" s="84">
        <f>E157*L157</f>
        <v>0</v>
      </c>
      <c r="N157" s="107"/>
      <c r="P157" s="225"/>
    </row>
    <row r="158" spans="1:16" ht="15" customHeight="1">
      <c r="A158" s="268" t="s">
        <v>2060</v>
      </c>
      <c r="B158" s="343" t="s">
        <v>753</v>
      </c>
      <c r="C158" s="322" t="s">
        <v>1806</v>
      </c>
      <c r="D158" s="323" t="s">
        <v>766</v>
      </c>
      <c r="E158" s="368">
        <v>52000</v>
      </c>
      <c r="F158" s="416" t="s">
        <v>10</v>
      </c>
      <c r="G158" s="95" t="s">
        <v>1006</v>
      </c>
      <c r="H158" s="95" t="s">
        <v>39</v>
      </c>
      <c r="I158" s="95" t="s">
        <v>130</v>
      </c>
      <c r="J158" s="96" t="s">
        <v>380</v>
      </c>
      <c r="K158" s="456">
        <f>E158/3900</f>
        <v>13.333333333333334</v>
      </c>
      <c r="L158" s="81"/>
      <c r="M158" s="84">
        <f>E158*L158</f>
        <v>0</v>
      </c>
      <c r="N158" s="107"/>
      <c r="P158" s="74"/>
    </row>
    <row r="159" spans="1:16" ht="15" customHeight="1">
      <c r="A159" s="268" t="s">
        <v>2060</v>
      </c>
      <c r="B159" s="329" t="s">
        <v>753</v>
      </c>
      <c r="C159" s="322" t="s">
        <v>1806</v>
      </c>
      <c r="D159" s="342" t="s">
        <v>95</v>
      </c>
      <c r="E159" s="369">
        <v>46000</v>
      </c>
      <c r="F159" s="416" t="s">
        <v>10</v>
      </c>
      <c r="G159" s="95" t="s">
        <v>1006</v>
      </c>
      <c r="H159" s="95" t="s">
        <v>39</v>
      </c>
      <c r="I159" s="95" t="s">
        <v>130</v>
      </c>
      <c r="J159" s="96" t="s">
        <v>380</v>
      </c>
      <c r="K159" s="456">
        <f>E159/3900</f>
        <v>11.794871794871796</v>
      </c>
      <c r="L159" s="81"/>
      <c r="M159" s="84">
        <f>E159*L159</f>
        <v>0</v>
      </c>
      <c r="N159" s="107"/>
      <c r="P159" s="74"/>
    </row>
    <row r="160" spans="1:16" ht="15" customHeight="1">
      <c r="A160" s="268" t="s">
        <v>2060</v>
      </c>
      <c r="B160" s="327" t="s">
        <v>875</v>
      </c>
      <c r="C160" s="328" t="s">
        <v>874</v>
      </c>
      <c r="D160" s="323" t="s">
        <v>95</v>
      </c>
      <c r="E160" s="371">
        <v>34000</v>
      </c>
      <c r="F160" s="415" t="s">
        <v>10</v>
      </c>
      <c r="G160" s="95" t="s">
        <v>49</v>
      </c>
      <c r="H160" s="95" t="s">
        <v>11</v>
      </c>
      <c r="I160" s="95" t="s">
        <v>366</v>
      </c>
      <c r="J160" s="96" t="s">
        <v>1046</v>
      </c>
      <c r="K160" s="456">
        <f>E160/3900</f>
        <v>8.7179487179487172</v>
      </c>
      <c r="L160" s="81"/>
      <c r="M160" s="84">
        <f>E160*L160</f>
        <v>0</v>
      </c>
      <c r="N160" s="107"/>
      <c r="P160" s="225"/>
    </row>
    <row r="161" spans="1:16" ht="15" customHeight="1">
      <c r="A161" s="268" t="s">
        <v>2060</v>
      </c>
      <c r="B161" s="321" t="s">
        <v>516</v>
      </c>
      <c r="C161" s="322" t="s">
        <v>1139</v>
      </c>
      <c r="D161" s="323" t="s">
        <v>1</v>
      </c>
      <c r="E161" s="369">
        <v>44000</v>
      </c>
      <c r="F161" s="415" t="s">
        <v>10</v>
      </c>
      <c r="G161" s="95" t="s">
        <v>75</v>
      </c>
      <c r="H161" s="95" t="s">
        <v>31</v>
      </c>
      <c r="I161" s="95" t="s">
        <v>477</v>
      </c>
      <c r="J161" s="96" t="s">
        <v>886</v>
      </c>
      <c r="K161" s="456">
        <f>E161/3900</f>
        <v>11.282051282051283</v>
      </c>
      <c r="L161" s="81"/>
      <c r="M161" s="84">
        <f>E161*L161</f>
        <v>0</v>
      </c>
      <c r="N161" s="107"/>
      <c r="P161" s="74"/>
    </row>
    <row r="162" spans="1:16" ht="15" customHeight="1">
      <c r="A162" s="268"/>
      <c r="B162" s="203" t="s">
        <v>145</v>
      </c>
      <c r="C162" s="101" t="s">
        <v>146</v>
      </c>
      <c r="D162" s="95" t="s">
        <v>1</v>
      </c>
      <c r="E162" s="369">
        <v>48000</v>
      </c>
      <c r="F162" s="415" t="s">
        <v>10</v>
      </c>
      <c r="G162" s="95" t="s">
        <v>75</v>
      </c>
      <c r="H162" s="95" t="s">
        <v>31</v>
      </c>
      <c r="I162" s="95" t="s">
        <v>147</v>
      </c>
      <c r="J162" s="96" t="s">
        <v>356</v>
      </c>
      <c r="K162" s="456">
        <f>E162/3900</f>
        <v>12.307692307692308</v>
      </c>
      <c r="L162" s="81"/>
      <c r="M162" s="84">
        <f>E162*L162</f>
        <v>0</v>
      </c>
      <c r="N162" s="107"/>
      <c r="P162" s="74"/>
    </row>
    <row r="163" spans="1:16" ht="15" customHeight="1">
      <c r="A163" s="268" t="s">
        <v>2060</v>
      </c>
      <c r="B163" s="329" t="s">
        <v>883</v>
      </c>
      <c r="C163" s="332" t="s">
        <v>884</v>
      </c>
      <c r="D163" s="323" t="s">
        <v>95</v>
      </c>
      <c r="E163" s="369">
        <v>34000</v>
      </c>
      <c r="F163" s="415" t="s">
        <v>10</v>
      </c>
      <c r="G163" s="95" t="s">
        <v>49</v>
      </c>
      <c r="H163" s="95" t="s">
        <v>33</v>
      </c>
      <c r="I163" s="95" t="s">
        <v>383</v>
      </c>
      <c r="J163" s="96" t="s">
        <v>885</v>
      </c>
      <c r="K163" s="456">
        <f>E163/3900</f>
        <v>8.7179487179487172</v>
      </c>
      <c r="L163" s="81"/>
      <c r="M163" s="84">
        <f>E163*L163</f>
        <v>0</v>
      </c>
      <c r="N163" s="107"/>
      <c r="P163" s="74"/>
    </row>
    <row r="164" spans="1:16" ht="15" customHeight="1">
      <c r="A164" s="268"/>
      <c r="B164" s="200" t="s">
        <v>2464</v>
      </c>
      <c r="C164" s="101" t="s">
        <v>2469</v>
      </c>
      <c r="D164" s="95" t="s">
        <v>2403</v>
      </c>
      <c r="E164" s="369">
        <v>89000</v>
      </c>
      <c r="F164" s="423" t="s">
        <v>10</v>
      </c>
      <c r="G164" s="95" t="s">
        <v>34</v>
      </c>
      <c r="H164" s="95" t="s">
        <v>80</v>
      </c>
      <c r="I164" s="95" t="s">
        <v>115</v>
      </c>
      <c r="J164" s="96" t="s">
        <v>2470</v>
      </c>
      <c r="K164" s="456">
        <f>E164/3900</f>
        <v>22.820512820512821</v>
      </c>
      <c r="L164" s="81"/>
      <c r="M164" s="84">
        <f>E164*L164</f>
        <v>0</v>
      </c>
      <c r="N164" s="107"/>
      <c r="P164" s="74"/>
    </row>
    <row r="165" spans="1:16" ht="15" customHeight="1">
      <c r="A165" s="268"/>
      <c r="B165" s="200" t="s">
        <v>2464</v>
      </c>
      <c r="C165" s="94" t="s">
        <v>2469</v>
      </c>
      <c r="D165" s="95" t="s">
        <v>95</v>
      </c>
      <c r="E165" s="369">
        <v>56000</v>
      </c>
      <c r="F165" s="469" t="s">
        <v>10</v>
      </c>
      <c r="G165" s="95" t="s">
        <v>34</v>
      </c>
      <c r="H165" s="95" t="s">
        <v>80</v>
      </c>
      <c r="I165" s="137" t="s">
        <v>115</v>
      </c>
      <c r="J165" s="96" t="s">
        <v>1778</v>
      </c>
      <c r="K165" s="456">
        <f>E165/3900</f>
        <v>14.358974358974359</v>
      </c>
      <c r="L165" s="81"/>
      <c r="M165" s="84">
        <f>E165*L165</f>
        <v>0</v>
      </c>
      <c r="N165" s="107"/>
      <c r="P165" s="74"/>
    </row>
    <row r="166" spans="1:16" ht="15" customHeight="1">
      <c r="A166" s="268"/>
      <c r="B166" s="200" t="s">
        <v>2464</v>
      </c>
      <c r="C166" s="101" t="s">
        <v>2467</v>
      </c>
      <c r="D166" s="95" t="s">
        <v>1</v>
      </c>
      <c r="E166" s="369">
        <v>56000</v>
      </c>
      <c r="F166" s="419" t="s">
        <v>10</v>
      </c>
      <c r="G166" s="95" t="s">
        <v>34</v>
      </c>
      <c r="H166" s="95" t="s">
        <v>80</v>
      </c>
      <c r="I166" s="512" t="s">
        <v>115</v>
      </c>
      <c r="J166" s="96" t="s">
        <v>2468</v>
      </c>
      <c r="K166" s="456">
        <f>E166/3900</f>
        <v>14.358974358974359</v>
      </c>
      <c r="L166" s="81"/>
      <c r="M166" s="84">
        <f>E166*L166</f>
        <v>0</v>
      </c>
      <c r="N166" s="107"/>
      <c r="P166" s="74"/>
    </row>
    <row r="167" spans="1:16" ht="15" customHeight="1">
      <c r="A167" s="268"/>
      <c r="B167" s="200" t="s">
        <v>2464</v>
      </c>
      <c r="C167" s="94" t="s">
        <v>2465</v>
      </c>
      <c r="D167" s="95" t="s">
        <v>1</v>
      </c>
      <c r="E167" s="369">
        <v>56000</v>
      </c>
      <c r="F167" s="415" t="s">
        <v>10</v>
      </c>
      <c r="G167" s="95" t="s">
        <v>34</v>
      </c>
      <c r="H167" s="95" t="s">
        <v>80</v>
      </c>
      <c r="I167" s="95" t="s">
        <v>115</v>
      </c>
      <c r="J167" s="96" t="s">
        <v>2466</v>
      </c>
      <c r="K167" s="456">
        <f>E167/3900</f>
        <v>14.358974358974359</v>
      </c>
      <c r="L167" s="81"/>
      <c r="M167" s="84">
        <f>E167*L167</f>
        <v>0</v>
      </c>
      <c r="N167" s="107"/>
      <c r="P167" s="74"/>
    </row>
    <row r="168" spans="1:16" ht="15" customHeight="1">
      <c r="A168" s="268"/>
      <c r="B168" s="201" t="s">
        <v>1218</v>
      </c>
      <c r="C168" s="101" t="s">
        <v>1134</v>
      </c>
      <c r="D168" s="95" t="s">
        <v>1</v>
      </c>
      <c r="E168" s="369">
        <v>42000</v>
      </c>
      <c r="F168" s="415" t="s">
        <v>10</v>
      </c>
      <c r="G168" s="95" t="s">
        <v>1031</v>
      </c>
      <c r="H168" s="95" t="s">
        <v>29</v>
      </c>
      <c r="I168" s="95" t="s">
        <v>477</v>
      </c>
      <c r="J168" s="96" t="s">
        <v>1135</v>
      </c>
      <c r="K168" s="456">
        <f>E168/3900</f>
        <v>10.76923076923077</v>
      </c>
      <c r="L168" s="81"/>
      <c r="M168" s="84">
        <f>E168*L168</f>
        <v>0</v>
      </c>
      <c r="N168" s="107"/>
      <c r="P168" s="74"/>
    </row>
    <row r="169" spans="1:16" ht="15" customHeight="1">
      <c r="A169" s="268"/>
      <c r="B169" s="201" t="s">
        <v>1218</v>
      </c>
      <c r="C169" s="94" t="s">
        <v>1219</v>
      </c>
      <c r="D169" s="95" t="s">
        <v>108</v>
      </c>
      <c r="E169" s="369">
        <v>59000</v>
      </c>
      <c r="F169" s="415" t="s">
        <v>10</v>
      </c>
      <c r="G169" s="95" t="s">
        <v>1031</v>
      </c>
      <c r="H169" s="95" t="s">
        <v>29</v>
      </c>
      <c r="I169" s="95" t="s">
        <v>477</v>
      </c>
      <c r="J169" s="96" t="s">
        <v>1220</v>
      </c>
      <c r="K169" s="456">
        <f>E169/3900</f>
        <v>15.128205128205128</v>
      </c>
      <c r="L169" s="81"/>
      <c r="M169" s="84">
        <f>E169*L169</f>
        <v>0</v>
      </c>
      <c r="N169" s="107"/>
      <c r="P169" s="74"/>
    </row>
    <row r="170" spans="1:16" ht="15" customHeight="1">
      <c r="A170" s="268" t="s">
        <v>2060</v>
      </c>
      <c r="B170" s="335" t="s">
        <v>1443</v>
      </c>
      <c r="C170" s="332" t="s">
        <v>1444</v>
      </c>
      <c r="D170" s="323" t="s">
        <v>1</v>
      </c>
      <c r="E170" s="368">
        <v>34000</v>
      </c>
      <c r="F170" s="415" t="s">
        <v>10</v>
      </c>
      <c r="G170" s="95" t="s">
        <v>1007</v>
      </c>
      <c r="H170" s="95" t="s">
        <v>27</v>
      </c>
      <c r="I170" s="95" t="s">
        <v>1442</v>
      </c>
      <c r="J170" s="96" t="s">
        <v>1445</v>
      </c>
      <c r="K170" s="456">
        <f>E170/3900</f>
        <v>8.7179487179487172</v>
      </c>
      <c r="L170" s="81"/>
      <c r="M170" s="84">
        <f>E170*L170</f>
        <v>0</v>
      </c>
      <c r="N170" s="107"/>
      <c r="P170" s="74"/>
    </row>
    <row r="171" spans="1:16" ht="15" customHeight="1">
      <c r="A171" s="268" t="s">
        <v>2060</v>
      </c>
      <c r="B171" s="321" t="s">
        <v>1513</v>
      </c>
      <c r="C171" s="322" t="s">
        <v>1514</v>
      </c>
      <c r="D171" s="323" t="s">
        <v>1</v>
      </c>
      <c r="E171" s="368">
        <v>49000</v>
      </c>
      <c r="F171" s="413" t="s">
        <v>10</v>
      </c>
      <c r="G171" s="95" t="s">
        <v>1006</v>
      </c>
      <c r="H171" s="95" t="s">
        <v>91</v>
      </c>
      <c r="I171" s="95" t="s">
        <v>1469</v>
      </c>
      <c r="J171" s="96" t="s">
        <v>1531</v>
      </c>
      <c r="K171" s="456">
        <f>E171/3900</f>
        <v>12.564102564102564</v>
      </c>
      <c r="L171" s="81"/>
      <c r="M171" s="84">
        <f>E171*L171</f>
        <v>0</v>
      </c>
      <c r="N171" s="107"/>
      <c r="P171" s="74"/>
    </row>
    <row r="172" spans="1:16" ht="15" customHeight="1">
      <c r="A172" s="268"/>
      <c r="B172" s="203" t="s">
        <v>539</v>
      </c>
      <c r="C172" s="94" t="s">
        <v>540</v>
      </c>
      <c r="D172" s="95" t="s">
        <v>197</v>
      </c>
      <c r="E172" s="369">
        <v>62000</v>
      </c>
      <c r="F172" s="415" t="s">
        <v>10</v>
      </c>
      <c r="G172" s="95" t="s">
        <v>1203</v>
      </c>
      <c r="H172" s="95" t="s">
        <v>25</v>
      </c>
      <c r="I172" s="95" t="s">
        <v>534</v>
      </c>
      <c r="J172" s="96" t="s">
        <v>541</v>
      </c>
      <c r="K172" s="456">
        <f>E172/3900</f>
        <v>15.897435897435898</v>
      </c>
      <c r="L172" s="81"/>
      <c r="M172" s="84">
        <f>E172*L172</f>
        <v>0</v>
      </c>
      <c r="N172" s="107"/>
      <c r="P172" s="74"/>
    </row>
    <row r="173" spans="1:16" ht="15" customHeight="1">
      <c r="A173" s="268"/>
      <c r="B173" s="376" t="s">
        <v>2876</v>
      </c>
      <c r="C173" s="94" t="s">
        <v>2877</v>
      </c>
      <c r="D173" s="146" t="s">
        <v>1</v>
      </c>
      <c r="E173" s="369">
        <v>54000</v>
      </c>
      <c r="F173" s="414" t="s">
        <v>10</v>
      </c>
      <c r="G173" s="95" t="s">
        <v>81</v>
      </c>
      <c r="H173" s="95" t="s">
        <v>2471</v>
      </c>
      <c r="I173" s="95" t="s">
        <v>102</v>
      </c>
      <c r="J173" s="96" t="s">
        <v>2878</v>
      </c>
      <c r="K173" s="456">
        <f>E173/3900</f>
        <v>13.846153846153847</v>
      </c>
      <c r="L173" s="81"/>
      <c r="M173" s="84">
        <f>E173*L173</f>
        <v>0</v>
      </c>
      <c r="N173" s="107"/>
      <c r="P173" s="74"/>
    </row>
    <row r="174" spans="1:16" ht="15" customHeight="1">
      <c r="A174" s="268" t="s">
        <v>2060</v>
      </c>
      <c r="B174" s="336" t="s">
        <v>358</v>
      </c>
      <c r="C174" s="332" t="s">
        <v>1718</v>
      </c>
      <c r="D174" s="342" t="s">
        <v>1</v>
      </c>
      <c r="E174" s="369">
        <v>39000</v>
      </c>
      <c r="F174" s="415" t="s">
        <v>10</v>
      </c>
      <c r="G174" s="95" t="s">
        <v>75</v>
      </c>
      <c r="H174" s="95" t="s">
        <v>33</v>
      </c>
      <c r="I174" s="95" t="s">
        <v>553</v>
      </c>
      <c r="J174" s="96" t="s">
        <v>886</v>
      </c>
      <c r="K174" s="456">
        <f>E174/3900</f>
        <v>10</v>
      </c>
      <c r="L174" s="81"/>
      <c r="M174" s="84">
        <f>E174*L174</f>
        <v>0</v>
      </c>
      <c r="N174" s="107"/>
      <c r="P174" s="74"/>
    </row>
    <row r="175" spans="1:16" ht="15" customHeight="1">
      <c r="A175" s="268" t="s">
        <v>2060</v>
      </c>
      <c r="B175" s="335" t="s">
        <v>933</v>
      </c>
      <c r="C175" s="322" t="s">
        <v>934</v>
      </c>
      <c r="D175" s="323" t="s">
        <v>1</v>
      </c>
      <c r="E175" s="369">
        <v>47000</v>
      </c>
      <c r="F175" s="415" t="s">
        <v>10</v>
      </c>
      <c r="G175" s="95" t="s">
        <v>1006</v>
      </c>
      <c r="H175" s="95" t="s">
        <v>29</v>
      </c>
      <c r="I175" s="95" t="s">
        <v>317</v>
      </c>
      <c r="J175" s="96" t="s">
        <v>266</v>
      </c>
      <c r="K175" s="456">
        <f>E175/3900</f>
        <v>12.051282051282051</v>
      </c>
      <c r="L175" s="81"/>
      <c r="M175" s="84">
        <f>E175*L175</f>
        <v>0</v>
      </c>
      <c r="N175" s="107"/>
      <c r="P175" s="74"/>
    </row>
    <row r="176" spans="1:16" ht="15" customHeight="1">
      <c r="A176" s="268" t="s">
        <v>2060</v>
      </c>
      <c r="B176" s="321" t="s">
        <v>2472</v>
      </c>
      <c r="C176" s="328" t="s">
        <v>2473</v>
      </c>
      <c r="D176" s="323" t="s">
        <v>2758</v>
      </c>
      <c r="E176" s="369">
        <v>40000</v>
      </c>
      <c r="F176" s="414" t="s">
        <v>10</v>
      </c>
      <c r="G176" s="95" t="s">
        <v>74</v>
      </c>
      <c r="H176" s="95" t="s">
        <v>29</v>
      </c>
      <c r="I176" s="95" t="s">
        <v>747</v>
      </c>
      <c r="J176" s="96" t="s">
        <v>2759</v>
      </c>
      <c r="K176" s="456">
        <f>E176/3900</f>
        <v>10.256410256410257</v>
      </c>
      <c r="L176" s="81"/>
      <c r="M176" s="84">
        <f>E176*L176</f>
        <v>0</v>
      </c>
      <c r="N176" s="107"/>
      <c r="P176" s="74"/>
    </row>
    <row r="177" spans="1:16" ht="15" customHeight="1">
      <c r="A177" s="268" t="s">
        <v>2060</v>
      </c>
      <c r="B177" s="321" t="s">
        <v>2285</v>
      </c>
      <c r="C177" s="328" t="s">
        <v>2286</v>
      </c>
      <c r="D177" s="323" t="s">
        <v>108</v>
      </c>
      <c r="E177" s="369">
        <v>42000</v>
      </c>
      <c r="F177" s="413" t="s">
        <v>10</v>
      </c>
      <c r="G177" s="95" t="s">
        <v>49</v>
      </c>
      <c r="H177" s="95" t="s">
        <v>23</v>
      </c>
      <c r="I177" s="95" t="s">
        <v>76</v>
      </c>
      <c r="J177" s="96" t="s">
        <v>2287</v>
      </c>
      <c r="K177" s="456">
        <f>E177/3900</f>
        <v>10.76923076923077</v>
      </c>
      <c r="L177" s="81"/>
      <c r="M177" s="84">
        <f>E177*L177</f>
        <v>0</v>
      </c>
      <c r="N177" s="107"/>
      <c r="P177" s="74"/>
    </row>
    <row r="178" spans="1:16" ht="15" customHeight="1">
      <c r="A178" s="268" t="s">
        <v>2060</v>
      </c>
      <c r="B178" s="321" t="s">
        <v>1667</v>
      </c>
      <c r="C178" s="328" t="s">
        <v>1666</v>
      </c>
      <c r="D178" s="323" t="s">
        <v>1</v>
      </c>
      <c r="E178" s="369">
        <v>39000</v>
      </c>
      <c r="F178" s="415" t="s">
        <v>10</v>
      </c>
      <c r="G178" s="95" t="s">
        <v>49</v>
      </c>
      <c r="H178" s="95" t="s">
        <v>31</v>
      </c>
      <c r="I178" s="95" t="s">
        <v>1626</v>
      </c>
      <c r="J178" s="96" t="s">
        <v>1624</v>
      </c>
      <c r="K178" s="456">
        <f>E178/3900</f>
        <v>10</v>
      </c>
      <c r="L178" s="81"/>
      <c r="M178" s="84">
        <f>E178*L178</f>
        <v>0</v>
      </c>
      <c r="N178" s="107"/>
      <c r="P178" s="74"/>
    </row>
    <row r="179" spans="1:16" ht="15" customHeight="1">
      <c r="A179" s="268"/>
      <c r="B179" s="202" t="s">
        <v>596</v>
      </c>
      <c r="C179" s="94" t="s">
        <v>597</v>
      </c>
      <c r="D179" s="95" t="s">
        <v>95</v>
      </c>
      <c r="E179" s="369">
        <v>58000</v>
      </c>
      <c r="F179" s="415" t="s">
        <v>10</v>
      </c>
      <c r="G179" s="95" t="s">
        <v>49</v>
      </c>
      <c r="H179" s="95" t="s">
        <v>25</v>
      </c>
      <c r="I179" s="95" t="s">
        <v>275</v>
      </c>
      <c r="J179" s="96" t="s">
        <v>598</v>
      </c>
      <c r="K179" s="456">
        <f>E179/3900</f>
        <v>14.871794871794872</v>
      </c>
      <c r="L179" s="81"/>
      <c r="M179" s="84">
        <f>E179*L179</f>
        <v>0</v>
      </c>
      <c r="N179" s="107"/>
      <c r="P179" s="74"/>
    </row>
    <row r="180" spans="1:16" ht="15" customHeight="1">
      <c r="A180" s="268" t="s">
        <v>2060</v>
      </c>
      <c r="B180" s="336" t="s">
        <v>1538</v>
      </c>
      <c r="C180" s="322" t="s">
        <v>1532</v>
      </c>
      <c r="D180" s="323" t="s">
        <v>1</v>
      </c>
      <c r="E180" s="369">
        <v>49000</v>
      </c>
      <c r="F180" s="414" t="s">
        <v>10</v>
      </c>
      <c r="G180" s="95" t="s">
        <v>75</v>
      </c>
      <c r="H180" s="95" t="s">
        <v>39</v>
      </c>
      <c r="I180" s="95" t="s">
        <v>1469</v>
      </c>
      <c r="J180" s="96" t="s">
        <v>1922</v>
      </c>
      <c r="K180" s="456">
        <f>E180/3900</f>
        <v>12.564102564102564</v>
      </c>
      <c r="L180" s="81"/>
      <c r="M180" s="84">
        <f>E180*L180</f>
        <v>0</v>
      </c>
      <c r="N180" s="107"/>
      <c r="P180" s="74"/>
    </row>
    <row r="181" spans="1:16" ht="15" customHeight="1">
      <c r="A181" s="268" t="s">
        <v>2060</v>
      </c>
      <c r="B181" s="502" t="s">
        <v>442</v>
      </c>
      <c r="C181" s="322" t="s">
        <v>441</v>
      </c>
      <c r="D181" s="323" t="s">
        <v>1</v>
      </c>
      <c r="E181" s="369">
        <v>32000</v>
      </c>
      <c r="F181" s="415" t="s">
        <v>10</v>
      </c>
      <c r="G181" s="95" t="s">
        <v>49</v>
      </c>
      <c r="H181" s="95" t="s">
        <v>103</v>
      </c>
      <c r="I181" s="95" t="s">
        <v>365</v>
      </c>
      <c r="J181" s="96" t="s">
        <v>443</v>
      </c>
      <c r="K181" s="456">
        <f>E181/3900</f>
        <v>8.2051282051282044</v>
      </c>
      <c r="L181" s="81"/>
      <c r="M181" s="84">
        <f>E181*L181</f>
        <v>0</v>
      </c>
      <c r="N181" s="107"/>
      <c r="P181" s="74"/>
    </row>
    <row r="182" spans="1:16" ht="15" customHeight="1">
      <c r="A182" s="268"/>
      <c r="B182" s="201" t="s">
        <v>1636</v>
      </c>
      <c r="C182" s="254" t="s">
        <v>1944</v>
      </c>
      <c r="D182" s="256" t="s">
        <v>108</v>
      </c>
      <c r="E182" s="369">
        <v>62000</v>
      </c>
      <c r="F182" s="423" t="s">
        <v>10</v>
      </c>
      <c r="G182" s="95" t="s">
        <v>75</v>
      </c>
      <c r="H182" s="95" t="s">
        <v>29</v>
      </c>
      <c r="I182" s="256" t="s">
        <v>1938</v>
      </c>
      <c r="J182" s="94" t="s">
        <v>1945</v>
      </c>
      <c r="K182" s="456">
        <f>E182/3900</f>
        <v>15.897435897435898</v>
      </c>
      <c r="L182" s="81"/>
      <c r="M182" s="84">
        <f>E182*L182</f>
        <v>0</v>
      </c>
      <c r="N182" s="107"/>
      <c r="P182" s="74"/>
    </row>
    <row r="183" spans="1:16" ht="15" customHeight="1">
      <c r="A183" s="268" t="s">
        <v>2060</v>
      </c>
      <c r="B183" s="486" t="s">
        <v>1990</v>
      </c>
      <c r="C183" s="328" t="s">
        <v>1991</v>
      </c>
      <c r="D183" s="323" t="s">
        <v>2167</v>
      </c>
      <c r="E183" s="369">
        <v>46000</v>
      </c>
      <c r="F183" s="415" t="s">
        <v>10</v>
      </c>
      <c r="G183" s="95" t="s">
        <v>49</v>
      </c>
      <c r="H183" s="370" t="s">
        <v>23</v>
      </c>
      <c r="I183" s="95" t="s">
        <v>2385</v>
      </c>
      <c r="J183" s="96" t="s">
        <v>1992</v>
      </c>
      <c r="K183" s="456">
        <f>E183/3900</f>
        <v>11.794871794871796</v>
      </c>
      <c r="L183" s="81"/>
      <c r="M183" s="84">
        <f>E183*L183</f>
        <v>0</v>
      </c>
      <c r="N183" s="107"/>
      <c r="P183" s="74"/>
    </row>
    <row r="184" spans="1:16" ht="15" customHeight="1">
      <c r="A184" s="268"/>
      <c r="B184" s="486" t="s">
        <v>1990</v>
      </c>
      <c r="C184" s="322" t="s">
        <v>1991</v>
      </c>
      <c r="D184" s="323" t="s">
        <v>196</v>
      </c>
      <c r="E184" s="369">
        <v>49000</v>
      </c>
      <c r="F184" s="416" t="s">
        <v>10</v>
      </c>
      <c r="G184" s="95" t="s">
        <v>49</v>
      </c>
      <c r="H184" s="95" t="s">
        <v>23</v>
      </c>
      <c r="I184" s="95" t="s">
        <v>2385</v>
      </c>
      <c r="J184" s="96" t="s">
        <v>1992</v>
      </c>
      <c r="K184" s="456">
        <f>E184/3900</f>
        <v>12.564102564102564</v>
      </c>
      <c r="L184" s="81"/>
      <c r="M184" s="84">
        <f>E184*L184</f>
        <v>0</v>
      </c>
      <c r="N184" s="107"/>
      <c r="P184" s="74"/>
    </row>
    <row r="185" spans="1:16" ht="15" customHeight="1">
      <c r="A185" s="268" t="s">
        <v>2060</v>
      </c>
      <c r="B185" s="486" t="s">
        <v>1990</v>
      </c>
      <c r="C185" s="328" t="s">
        <v>2702</v>
      </c>
      <c r="D185" s="342" t="s">
        <v>422</v>
      </c>
      <c r="E185" s="369">
        <v>69000</v>
      </c>
      <c r="F185" s="415" t="s">
        <v>10</v>
      </c>
      <c r="G185" s="95" t="s">
        <v>49</v>
      </c>
      <c r="H185" s="95" t="s">
        <v>23</v>
      </c>
      <c r="I185" s="146" t="s">
        <v>104</v>
      </c>
      <c r="J185" s="127" t="s">
        <v>2703</v>
      </c>
      <c r="K185" s="456">
        <f>E185/3900</f>
        <v>17.692307692307693</v>
      </c>
      <c r="L185" s="81"/>
      <c r="M185" s="84">
        <f>E185*L185</f>
        <v>0</v>
      </c>
      <c r="N185" s="107"/>
      <c r="P185" s="74"/>
    </row>
    <row r="186" spans="1:16" ht="15" customHeight="1">
      <c r="A186" s="268" t="s">
        <v>2060</v>
      </c>
      <c r="B186" s="329" t="s">
        <v>2474</v>
      </c>
      <c r="C186" s="332" t="s">
        <v>2475</v>
      </c>
      <c r="D186" s="323" t="s">
        <v>1</v>
      </c>
      <c r="E186" s="369">
        <v>52000</v>
      </c>
      <c r="F186" s="415" t="s">
        <v>10</v>
      </c>
      <c r="G186" s="95" t="s">
        <v>2476</v>
      </c>
      <c r="H186" s="95" t="s">
        <v>56</v>
      </c>
      <c r="I186" s="95" t="s">
        <v>115</v>
      </c>
      <c r="J186" s="96" t="s">
        <v>2477</v>
      </c>
      <c r="K186" s="456">
        <f>E186/3900</f>
        <v>13.333333333333334</v>
      </c>
      <c r="L186" s="81"/>
      <c r="M186" s="84">
        <f>E186*L186</f>
        <v>0</v>
      </c>
      <c r="N186" s="107"/>
      <c r="P186" s="74"/>
    </row>
    <row r="187" spans="1:16" ht="15" customHeight="1">
      <c r="A187" s="268" t="s">
        <v>2060</v>
      </c>
      <c r="B187" s="321" t="s">
        <v>1232</v>
      </c>
      <c r="C187" s="322" t="s">
        <v>2343</v>
      </c>
      <c r="D187" s="323" t="s">
        <v>1</v>
      </c>
      <c r="E187" s="369">
        <v>48000</v>
      </c>
      <c r="F187" s="414" t="s">
        <v>10</v>
      </c>
      <c r="G187" s="95" t="s">
        <v>1235</v>
      </c>
      <c r="H187" s="95" t="s">
        <v>29</v>
      </c>
      <c r="I187" s="95" t="s">
        <v>1673</v>
      </c>
      <c r="J187" s="96" t="s">
        <v>2344</v>
      </c>
      <c r="K187" s="456">
        <f>E187/3900</f>
        <v>12.307692307692308</v>
      </c>
      <c r="L187" s="81"/>
      <c r="M187" s="84">
        <f>E187*L187</f>
        <v>0</v>
      </c>
      <c r="N187" s="107"/>
      <c r="P187" s="74"/>
    </row>
    <row r="188" spans="1:16" ht="15" customHeight="1">
      <c r="A188" s="268" t="s">
        <v>2060</v>
      </c>
      <c r="B188" s="321" t="s">
        <v>2964</v>
      </c>
      <c r="C188" s="322" t="s">
        <v>2965</v>
      </c>
      <c r="D188" s="323" t="s">
        <v>1</v>
      </c>
      <c r="E188" s="369">
        <v>28000</v>
      </c>
      <c r="F188" s="413" t="s">
        <v>10</v>
      </c>
      <c r="G188" s="95" t="s">
        <v>2966</v>
      </c>
      <c r="H188" s="95" t="s">
        <v>11</v>
      </c>
      <c r="I188" s="95" t="s">
        <v>580</v>
      </c>
      <c r="J188" s="96" t="s">
        <v>2967</v>
      </c>
      <c r="K188" s="456">
        <f>E188/3900</f>
        <v>7.1794871794871797</v>
      </c>
      <c r="L188" s="81"/>
      <c r="M188" s="84">
        <f>E188*L188</f>
        <v>0</v>
      </c>
      <c r="N188" s="107"/>
      <c r="P188" s="74"/>
    </row>
    <row r="189" spans="1:16" ht="15" customHeight="1">
      <c r="A189" s="268" t="s">
        <v>2060</v>
      </c>
      <c r="B189" s="327" t="s">
        <v>320</v>
      </c>
      <c r="C189" s="328" t="s">
        <v>322</v>
      </c>
      <c r="D189" s="323" t="s">
        <v>1</v>
      </c>
      <c r="E189" s="369">
        <v>47000</v>
      </c>
      <c r="F189" s="415" t="s">
        <v>10</v>
      </c>
      <c r="G189" s="95" t="s">
        <v>1006</v>
      </c>
      <c r="H189" s="95" t="s">
        <v>29</v>
      </c>
      <c r="I189" s="95" t="s">
        <v>317</v>
      </c>
      <c r="J189" s="96" t="s">
        <v>266</v>
      </c>
      <c r="K189" s="456">
        <f>E189/3900</f>
        <v>12.051282051282051</v>
      </c>
      <c r="L189" s="81"/>
      <c r="M189" s="84">
        <f>E189*L189</f>
        <v>0</v>
      </c>
      <c r="N189" s="107"/>
      <c r="P189" s="74"/>
    </row>
    <row r="190" spans="1:16" ht="15" customHeight="1">
      <c r="A190" s="268" t="s">
        <v>2060</v>
      </c>
      <c r="B190" s="336" t="s">
        <v>2194</v>
      </c>
      <c r="C190" s="322" t="s">
        <v>2195</v>
      </c>
      <c r="D190" s="323" t="s">
        <v>2167</v>
      </c>
      <c r="E190" s="369">
        <v>34000</v>
      </c>
      <c r="F190" s="414" t="s">
        <v>10</v>
      </c>
      <c r="G190" s="95" t="s">
        <v>1949</v>
      </c>
      <c r="H190" s="95" t="s">
        <v>32</v>
      </c>
      <c r="I190" s="146" t="s">
        <v>458</v>
      </c>
      <c r="J190" s="96" t="s">
        <v>2196</v>
      </c>
      <c r="K190" s="456">
        <f>E190/3900</f>
        <v>8.7179487179487172</v>
      </c>
      <c r="L190" s="81"/>
      <c r="M190" s="84">
        <f>E190*L190</f>
        <v>0</v>
      </c>
      <c r="N190" s="107"/>
      <c r="P190" s="74"/>
    </row>
    <row r="191" spans="1:16" ht="15" customHeight="1">
      <c r="A191" s="268" t="s">
        <v>2060</v>
      </c>
      <c r="B191" s="321" t="s">
        <v>2027</v>
      </c>
      <c r="C191" s="328" t="s">
        <v>2028</v>
      </c>
      <c r="D191" s="323" t="s">
        <v>95</v>
      </c>
      <c r="E191" s="369">
        <v>54000</v>
      </c>
      <c r="F191" s="414" t="s">
        <v>10</v>
      </c>
      <c r="G191" s="95" t="s">
        <v>2266</v>
      </c>
      <c r="H191" s="95" t="s">
        <v>21</v>
      </c>
      <c r="I191" s="146" t="s">
        <v>2029</v>
      </c>
      <c r="J191" s="96" t="s">
        <v>2267</v>
      </c>
      <c r="K191" s="456">
        <f>E191/3900</f>
        <v>13.846153846153847</v>
      </c>
      <c r="L191" s="81"/>
      <c r="M191" s="84">
        <f>E191*L191</f>
        <v>0</v>
      </c>
      <c r="N191" s="107"/>
      <c r="P191" s="74"/>
    </row>
    <row r="192" spans="1:16" ht="15" customHeight="1">
      <c r="A192" s="268" t="s">
        <v>2060</v>
      </c>
      <c r="B192" s="321" t="s">
        <v>2027</v>
      </c>
      <c r="C192" s="322" t="s">
        <v>2261</v>
      </c>
      <c r="D192" s="323" t="s">
        <v>95</v>
      </c>
      <c r="E192" s="368">
        <v>50000</v>
      </c>
      <c r="F192" s="416" t="s">
        <v>10</v>
      </c>
      <c r="G192" s="95" t="s">
        <v>2030</v>
      </c>
      <c r="H192" s="95" t="s">
        <v>21</v>
      </c>
      <c r="I192" s="95" t="s">
        <v>2029</v>
      </c>
      <c r="J192" s="96" t="s">
        <v>2268</v>
      </c>
      <c r="K192" s="456">
        <f>E192/3900</f>
        <v>12.820512820512821</v>
      </c>
      <c r="L192" s="81"/>
      <c r="M192" s="84">
        <f>E192*L192</f>
        <v>0</v>
      </c>
      <c r="N192" s="107"/>
      <c r="P192" s="74"/>
    </row>
    <row r="193" spans="1:16" ht="15" customHeight="1">
      <c r="A193" s="268" t="s">
        <v>2060</v>
      </c>
      <c r="B193" s="321" t="s">
        <v>1933</v>
      </c>
      <c r="C193" s="337" t="s">
        <v>1936</v>
      </c>
      <c r="D193" s="334" t="s">
        <v>1</v>
      </c>
      <c r="E193" s="369">
        <v>46000</v>
      </c>
      <c r="F193" s="423" t="s">
        <v>10</v>
      </c>
      <c r="G193" s="95" t="s">
        <v>1935</v>
      </c>
      <c r="H193" s="256" t="s">
        <v>58</v>
      </c>
      <c r="I193" s="256" t="s">
        <v>1934</v>
      </c>
      <c r="J193" s="457" t="s">
        <v>1937</v>
      </c>
      <c r="K193" s="456">
        <f>E193/3900</f>
        <v>11.794871794871796</v>
      </c>
      <c r="L193" s="81"/>
      <c r="M193" s="84">
        <f>E193*L193</f>
        <v>0</v>
      </c>
      <c r="N193" s="107"/>
      <c r="P193" s="74"/>
    </row>
    <row r="194" spans="1:16" ht="15" customHeight="1">
      <c r="A194" s="268" t="s">
        <v>2060</v>
      </c>
      <c r="B194" s="329" t="s">
        <v>231</v>
      </c>
      <c r="C194" s="322" t="s">
        <v>232</v>
      </c>
      <c r="D194" s="323" t="s">
        <v>1</v>
      </c>
      <c r="E194" s="369">
        <v>36000</v>
      </c>
      <c r="F194" s="416" t="s">
        <v>10</v>
      </c>
      <c r="G194" s="95" t="s">
        <v>49</v>
      </c>
      <c r="H194" s="95" t="s">
        <v>25</v>
      </c>
      <c r="I194" s="95" t="s">
        <v>2385</v>
      </c>
      <c r="J194" s="96" t="s">
        <v>233</v>
      </c>
      <c r="K194" s="456">
        <f>E194/3900</f>
        <v>9.2307692307692299</v>
      </c>
      <c r="L194" s="81"/>
      <c r="M194" s="84">
        <f>E194*L194</f>
        <v>0</v>
      </c>
      <c r="N194" s="107"/>
      <c r="P194" s="74"/>
    </row>
    <row r="195" spans="1:16" ht="15" customHeight="1">
      <c r="A195" s="268" t="s">
        <v>2060</v>
      </c>
      <c r="B195" s="336" t="s">
        <v>351</v>
      </c>
      <c r="C195" s="322" t="s">
        <v>1954</v>
      </c>
      <c r="D195" s="334" t="s">
        <v>676</v>
      </c>
      <c r="E195" s="368">
        <v>79000</v>
      </c>
      <c r="F195" s="416" t="s">
        <v>10</v>
      </c>
      <c r="G195" s="95" t="s">
        <v>1956</v>
      </c>
      <c r="H195" s="95" t="s">
        <v>80</v>
      </c>
      <c r="I195" s="95" t="s">
        <v>365</v>
      </c>
      <c r="J195" s="96" t="s">
        <v>1955</v>
      </c>
      <c r="K195" s="456">
        <f>E195/3900</f>
        <v>20.256410256410255</v>
      </c>
      <c r="L195" s="81"/>
      <c r="M195" s="84">
        <f>E195*L195</f>
        <v>0</v>
      </c>
      <c r="N195" s="107"/>
      <c r="P195" s="74"/>
    </row>
    <row r="196" spans="1:16" ht="15" customHeight="1">
      <c r="A196" s="268" t="s">
        <v>2060</v>
      </c>
      <c r="B196" s="327" t="s">
        <v>351</v>
      </c>
      <c r="C196" s="393" t="s">
        <v>2391</v>
      </c>
      <c r="D196" s="342" t="s">
        <v>1</v>
      </c>
      <c r="E196" s="372">
        <v>39000</v>
      </c>
      <c r="F196" s="422" t="s">
        <v>10</v>
      </c>
      <c r="G196" s="146" t="s">
        <v>1389</v>
      </c>
      <c r="H196" s="146" t="s">
        <v>80</v>
      </c>
      <c r="I196" s="146" t="s">
        <v>123</v>
      </c>
      <c r="J196" s="213" t="s">
        <v>2392</v>
      </c>
      <c r="K196" s="456">
        <f>E196/3900</f>
        <v>10</v>
      </c>
      <c r="L196" s="81"/>
      <c r="M196" s="84">
        <f>E196*L196</f>
        <v>0</v>
      </c>
      <c r="N196" s="107"/>
      <c r="P196" s="74"/>
    </row>
    <row r="197" spans="1:16" ht="15" customHeight="1">
      <c r="A197" s="268" t="s">
        <v>2060</v>
      </c>
      <c r="B197" s="327" t="s">
        <v>351</v>
      </c>
      <c r="C197" s="330" t="s">
        <v>2225</v>
      </c>
      <c r="D197" s="323" t="s">
        <v>1</v>
      </c>
      <c r="E197" s="369">
        <v>39000</v>
      </c>
      <c r="F197" s="415" t="s">
        <v>10</v>
      </c>
      <c r="G197" s="95" t="s">
        <v>1389</v>
      </c>
      <c r="H197" s="95" t="s">
        <v>80</v>
      </c>
      <c r="I197" s="95" t="s">
        <v>123</v>
      </c>
      <c r="J197" s="96" t="s">
        <v>2226</v>
      </c>
      <c r="K197" s="456">
        <f>E197/3900</f>
        <v>10</v>
      </c>
      <c r="L197" s="81"/>
      <c r="M197" s="84">
        <f>E197*L197</f>
        <v>0</v>
      </c>
      <c r="N197" s="107"/>
      <c r="P197" s="74"/>
    </row>
    <row r="198" spans="1:16" ht="15" customHeight="1">
      <c r="A198" s="268" t="s">
        <v>2060</v>
      </c>
      <c r="B198" s="321" t="s">
        <v>1253</v>
      </c>
      <c r="C198" s="328" t="s">
        <v>1254</v>
      </c>
      <c r="D198" s="323" t="s">
        <v>197</v>
      </c>
      <c r="E198" s="369">
        <v>59000</v>
      </c>
      <c r="F198" s="415" t="s">
        <v>10</v>
      </c>
      <c r="G198" s="95" t="s">
        <v>75</v>
      </c>
      <c r="H198" s="95" t="s">
        <v>29</v>
      </c>
      <c r="I198" s="137" t="s">
        <v>1673</v>
      </c>
      <c r="J198" s="96" t="s">
        <v>1255</v>
      </c>
      <c r="K198" s="456">
        <f>E198/3900</f>
        <v>15.128205128205128</v>
      </c>
      <c r="L198" s="81"/>
      <c r="M198" s="84">
        <f>E198*L198</f>
        <v>0</v>
      </c>
      <c r="N198" s="107"/>
      <c r="P198" s="74"/>
    </row>
    <row r="199" spans="1:16" ht="15" customHeight="1">
      <c r="A199" s="268" t="s">
        <v>2060</v>
      </c>
      <c r="B199" s="329" t="s">
        <v>522</v>
      </c>
      <c r="C199" s="322" t="s">
        <v>523</v>
      </c>
      <c r="D199" s="323" t="s">
        <v>1</v>
      </c>
      <c r="E199" s="368">
        <v>38000</v>
      </c>
      <c r="F199" s="416" t="s">
        <v>10</v>
      </c>
      <c r="G199" s="95" t="s">
        <v>75</v>
      </c>
      <c r="H199" s="95" t="s">
        <v>33</v>
      </c>
      <c r="I199" s="95" t="s">
        <v>221</v>
      </c>
      <c r="J199" s="96" t="s">
        <v>524</v>
      </c>
      <c r="K199" s="456">
        <f>E199/3900</f>
        <v>9.7435897435897427</v>
      </c>
      <c r="L199" s="81"/>
      <c r="M199" s="84">
        <f>E199*L199</f>
        <v>0</v>
      </c>
      <c r="N199" s="107"/>
      <c r="P199" s="74"/>
    </row>
    <row r="200" spans="1:16" ht="15" customHeight="1">
      <c r="A200" s="268" t="s">
        <v>2060</v>
      </c>
      <c r="B200" s="329" t="s">
        <v>881</v>
      </c>
      <c r="C200" s="393" t="s">
        <v>882</v>
      </c>
      <c r="D200" s="323" t="s">
        <v>197</v>
      </c>
      <c r="E200" s="369">
        <v>38000</v>
      </c>
      <c r="F200" s="415" t="s">
        <v>10</v>
      </c>
      <c r="G200" s="95" t="s">
        <v>36</v>
      </c>
      <c r="H200" s="146" t="s">
        <v>504</v>
      </c>
      <c r="I200" s="146" t="s">
        <v>1652</v>
      </c>
      <c r="J200" s="213" t="s">
        <v>1391</v>
      </c>
      <c r="K200" s="456">
        <f>E200/3900</f>
        <v>9.7435897435897427</v>
      </c>
      <c r="L200" s="81"/>
      <c r="M200" s="84">
        <f>E200*L200</f>
        <v>0</v>
      </c>
      <c r="N200" s="107"/>
      <c r="P200" s="74"/>
    </row>
    <row r="201" spans="1:16" ht="15" customHeight="1">
      <c r="A201" s="268" t="s">
        <v>2060</v>
      </c>
      <c r="B201" s="343" t="s">
        <v>627</v>
      </c>
      <c r="C201" s="332" t="s">
        <v>628</v>
      </c>
      <c r="D201" s="323" t="s">
        <v>95</v>
      </c>
      <c r="E201" s="368">
        <v>46000</v>
      </c>
      <c r="F201" s="416" t="s">
        <v>10</v>
      </c>
      <c r="G201" s="95" t="s">
        <v>49</v>
      </c>
      <c r="H201" s="95" t="s">
        <v>25</v>
      </c>
      <c r="I201" s="146" t="s">
        <v>130</v>
      </c>
      <c r="J201" s="96" t="s">
        <v>629</v>
      </c>
      <c r="K201" s="456">
        <f>E201/3900</f>
        <v>11.794871794871796</v>
      </c>
      <c r="L201" s="81"/>
      <c r="M201" s="84">
        <f>E201*L201</f>
        <v>0</v>
      </c>
      <c r="N201" s="107"/>
      <c r="P201" s="74"/>
    </row>
    <row r="202" spans="1:16" ht="15" customHeight="1">
      <c r="A202" s="268" t="s">
        <v>2060</v>
      </c>
      <c r="B202" s="329" t="s">
        <v>863</v>
      </c>
      <c r="C202" s="328" t="s">
        <v>864</v>
      </c>
      <c r="D202" s="323" t="s">
        <v>1</v>
      </c>
      <c r="E202" s="369">
        <v>36000</v>
      </c>
      <c r="F202" s="414" t="s">
        <v>10</v>
      </c>
      <c r="G202" s="95" t="s">
        <v>866</v>
      </c>
      <c r="H202" s="146" t="s">
        <v>23</v>
      </c>
      <c r="I202" s="146" t="s">
        <v>865</v>
      </c>
      <c r="J202" s="213" t="s">
        <v>866</v>
      </c>
      <c r="K202" s="456">
        <f>E202/3900</f>
        <v>9.2307692307692299</v>
      </c>
      <c r="L202" s="81"/>
      <c r="M202" s="84">
        <f>E202*L202</f>
        <v>0</v>
      </c>
      <c r="N202" s="107"/>
      <c r="P202" s="74"/>
    </row>
    <row r="203" spans="1:16" ht="15" customHeight="1">
      <c r="A203" s="268" t="s">
        <v>2060</v>
      </c>
      <c r="B203" s="327" t="s">
        <v>323</v>
      </c>
      <c r="C203" s="328" t="s">
        <v>324</v>
      </c>
      <c r="D203" s="323" t="s">
        <v>1</v>
      </c>
      <c r="E203" s="369">
        <v>47000</v>
      </c>
      <c r="F203" s="415" t="s">
        <v>10</v>
      </c>
      <c r="G203" s="95" t="s">
        <v>1006</v>
      </c>
      <c r="H203" s="146" t="s">
        <v>29</v>
      </c>
      <c r="I203" s="146" t="s">
        <v>317</v>
      </c>
      <c r="J203" s="213" t="s">
        <v>240</v>
      </c>
      <c r="K203" s="456">
        <f>E203/3900</f>
        <v>12.051282051282051</v>
      </c>
      <c r="L203" s="81"/>
      <c r="M203" s="84">
        <f>E203*L203</f>
        <v>0</v>
      </c>
      <c r="N203" s="107"/>
      <c r="P203" s="74"/>
    </row>
    <row r="204" spans="1:16" ht="15" customHeight="1">
      <c r="A204" s="268"/>
      <c r="B204" s="201" t="s">
        <v>1094</v>
      </c>
      <c r="C204" s="94" t="s">
        <v>1128</v>
      </c>
      <c r="D204" s="95" t="s">
        <v>1</v>
      </c>
      <c r="E204" s="369">
        <v>62000</v>
      </c>
      <c r="F204" s="417" t="s">
        <v>10</v>
      </c>
      <c r="G204" s="95" t="s">
        <v>1109</v>
      </c>
      <c r="H204" s="95" t="s">
        <v>25</v>
      </c>
      <c r="I204" s="95" t="s">
        <v>123</v>
      </c>
      <c r="J204" s="213" t="s">
        <v>1129</v>
      </c>
      <c r="K204" s="456">
        <f>E204/3900</f>
        <v>15.897435897435898</v>
      </c>
      <c r="L204" s="81"/>
      <c r="M204" s="84">
        <f>E204*L204</f>
        <v>0</v>
      </c>
      <c r="N204" s="107"/>
      <c r="P204" s="74"/>
    </row>
    <row r="205" spans="1:16" ht="15" customHeight="1">
      <c r="A205" s="268" t="s">
        <v>2060</v>
      </c>
      <c r="B205" s="329" t="s">
        <v>786</v>
      </c>
      <c r="C205" s="330" t="s">
        <v>1974</v>
      </c>
      <c r="D205" s="323" t="s">
        <v>1</v>
      </c>
      <c r="E205" s="369">
        <v>48000</v>
      </c>
      <c r="F205" s="423" t="s">
        <v>10</v>
      </c>
      <c r="G205" s="95" t="s">
        <v>49</v>
      </c>
      <c r="H205" s="95" t="s">
        <v>521</v>
      </c>
      <c r="I205" s="95" t="s">
        <v>130</v>
      </c>
      <c r="J205" s="96" t="s">
        <v>1975</v>
      </c>
      <c r="K205" s="456">
        <f>E205/3900</f>
        <v>12.307692307692308</v>
      </c>
      <c r="L205" s="81"/>
      <c r="M205" s="84">
        <f>E205*L205</f>
        <v>0</v>
      </c>
      <c r="N205" s="107"/>
      <c r="P205" s="74"/>
    </row>
    <row r="206" spans="1:16" ht="15" customHeight="1">
      <c r="A206" s="268" t="s">
        <v>2060</v>
      </c>
      <c r="B206" s="327" t="s">
        <v>2478</v>
      </c>
      <c r="C206" s="322" t="s">
        <v>2479</v>
      </c>
      <c r="D206" s="323" t="s">
        <v>196</v>
      </c>
      <c r="E206" s="369">
        <v>40000</v>
      </c>
      <c r="F206" s="416" t="s">
        <v>10</v>
      </c>
      <c r="G206" s="95" t="s">
        <v>75</v>
      </c>
      <c r="H206" s="95" t="s">
        <v>39</v>
      </c>
      <c r="I206" s="95" t="s">
        <v>747</v>
      </c>
      <c r="J206" s="96" t="s">
        <v>2480</v>
      </c>
      <c r="K206" s="456">
        <f>E206/3900</f>
        <v>10.256410256410257</v>
      </c>
      <c r="L206" s="81"/>
      <c r="M206" s="84">
        <f>E206*L206</f>
        <v>0</v>
      </c>
      <c r="N206" s="107"/>
      <c r="P206" s="74"/>
    </row>
    <row r="207" spans="1:16" ht="15" customHeight="1">
      <c r="A207" s="268" t="s">
        <v>2060</v>
      </c>
      <c r="B207" s="321" t="s">
        <v>161</v>
      </c>
      <c r="C207" s="328" t="s">
        <v>162</v>
      </c>
      <c r="D207" s="323" t="s">
        <v>1</v>
      </c>
      <c r="E207" s="369">
        <v>36000</v>
      </c>
      <c r="F207" s="415" t="s">
        <v>10</v>
      </c>
      <c r="G207" s="95" t="s">
        <v>34</v>
      </c>
      <c r="H207" s="95" t="s">
        <v>23</v>
      </c>
      <c r="I207" s="95" t="s">
        <v>1640</v>
      </c>
      <c r="J207" s="96" t="s">
        <v>163</v>
      </c>
      <c r="K207" s="456">
        <f>E207/3900</f>
        <v>9.2307692307692299</v>
      </c>
      <c r="L207" s="81"/>
      <c r="M207" s="84">
        <f>E207*L207</f>
        <v>0</v>
      </c>
      <c r="N207" s="107"/>
      <c r="P207" s="74"/>
    </row>
    <row r="208" spans="1:16" ht="15" customHeight="1">
      <c r="A208" s="268"/>
      <c r="B208" s="321" t="s">
        <v>294</v>
      </c>
      <c r="C208" s="328" t="s">
        <v>714</v>
      </c>
      <c r="D208" s="323" t="s">
        <v>196</v>
      </c>
      <c r="E208" s="369">
        <v>52000</v>
      </c>
      <c r="F208" s="415" t="s">
        <v>10</v>
      </c>
      <c r="G208" s="95" t="s">
        <v>1109</v>
      </c>
      <c r="H208" s="95" t="s">
        <v>39</v>
      </c>
      <c r="I208" s="214" t="s">
        <v>112</v>
      </c>
      <c r="J208" s="96" t="s">
        <v>966</v>
      </c>
      <c r="K208" s="456">
        <f>E208/3900</f>
        <v>13.333333333333334</v>
      </c>
      <c r="L208" s="81"/>
      <c r="M208" s="84">
        <f>E208*L208</f>
        <v>0</v>
      </c>
      <c r="N208" s="107"/>
      <c r="P208" s="74"/>
    </row>
    <row r="209" spans="1:16" ht="15" customHeight="1">
      <c r="A209" s="268"/>
      <c r="B209" s="321" t="s">
        <v>294</v>
      </c>
      <c r="C209" s="328" t="s">
        <v>715</v>
      </c>
      <c r="D209" s="323" t="s">
        <v>197</v>
      </c>
      <c r="E209" s="369">
        <v>48000</v>
      </c>
      <c r="F209" s="415" t="s">
        <v>10</v>
      </c>
      <c r="G209" s="95" t="s">
        <v>1109</v>
      </c>
      <c r="H209" s="95" t="s">
        <v>39</v>
      </c>
      <c r="I209" s="512" t="s">
        <v>112</v>
      </c>
      <c r="J209" s="96" t="s">
        <v>965</v>
      </c>
      <c r="K209" s="456">
        <f>E209/3900</f>
        <v>12.307692307692308</v>
      </c>
      <c r="L209" s="81"/>
      <c r="M209" s="84">
        <f>E209*L209</f>
        <v>0</v>
      </c>
      <c r="N209" s="107"/>
      <c r="P209" s="74"/>
    </row>
    <row r="210" spans="1:16" ht="15" customHeight="1">
      <c r="A210" s="268"/>
      <c r="B210" s="321" t="s">
        <v>294</v>
      </c>
      <c r="C210" s="322" t="s">
        <v>967</v>
      </c>
      <c r="D210" s="323" t="s">
        <v>196</v>
      </c>
      <c r="E210" s="368">
        <v>52000</v>
      </c>
      <c r="F210" s="416" t="s">
        <v>10</v>
      </c>
      <c r="G210" s="95" t="s">
        <v>1109</v>
      </c>
      <c r="H210" s="95" t="s">
        <v>39</v>
      </c>
      <c r="I210" s="95" t="s">
        <v>112</v>
      </c>
      <c r="J210" s="96" t="s">
        <v>1883</v>
      </c>
      <c r="K210" s="456">
        <f>E210/3900</f>
        <v>13.333333333333334</v>
      </c>
      <c r="L210" s="81"/>
      <c r="M210" s="84">
        <f>E210*L210</f>
        <v>0</v>
      </c>
      <c r="N210" s="107"/>
      <c r="P210" s="74"/>
    </row>
    <row r="211" spans="1:16" ht="15" customHeight="1">
      <c r="A211" s="268"/>
      <c r="B211" s="336" t="s">
        <v>294</v>
      </c>
      <c r="C211" s="322" t="s">
        <v>716</v>
      </c>
      <c r="D211" s="323" t="s">
        <v>196</v>
      </c>
      <c r="E211" s="368">
        <v>52000</v>
      </c>
      <c r="F211" s="416" t="s">
        <v>10</v>
      </c>
      <c r="G211" s="95" t="s">
        <v>1110</v>
      </c>
      <c r="H211" s="95" t="s">
        <v>39</v>
      </c>
      <c r="I211" s="95" t="s">
        <v>112</v>
      </c>
      <c r="J211" s="96" t="s">
        <v>980</v>
      </c>
      <c r="K211" s="456">
        <f>E211/3900</f>
        <v>13.333333333333334</v>
      </c>
      <c r="L211" s="81"/>
      <c r="M211" s="84">
        <f>E211*L211</f>
        <v>0</v>
      </c>
      <c r="N211" s="107"/>
      <c r="P211" s="74"/>
    </row>
    <row r="212" spans="1:16" ht="15" customHeight="1">
      <c r="A212" s="268"/>
      <c r="B212" s="321" t="s">
        <v>294</v>
      </c>
      <c r="C212" s="328" t="s">
        <v>999</v>
      </c>
      <c r="D212" s="323" t="s">
        <v>196</v>
      </c>
      <c r="E212" s="369">
        <v>52000</v>
      </c>
      <c r="F212" s="415" t="s">
        <v>10</v>
      </c>
      <c r="G212" s="95" t="s">
        <v>1109</v>
      </c>
      <c r="H212" s="95" t="s">
        <v>39</v>
      </c>
      <c r="I212" s="95" t="s">
        <v>112</v>
      </c>
      <c r="J212" s="96" t="s">
        <v>1000</v>
      </c>
      <c r="K212" s="456">
        <f>E212/3900</f>
        <v>13.333333333333334</v>
      </c>
      <c r="L212" s="81"/>
      <c r="M212" s="84">
        <f>E212*L212</f>
        <v>0</v>
      </c>
      <c r="N212" s="107"/>
      <c r="P212" s="74"/>
    </row>
    <row r="213" spans="1:16" ht="15" customHeight="1">
      <c r="A213" s="268" t="s">
        <v>2060</v>
      </c>
      <c r="B213" s="327" t="s">
        <v>1539</v>
      </c>
      <c r="C213" s="322" t="s">
        <v>1540</v>
      </c>
      <c r="D213" s="323" t="s">
        <v>95</v>
      </c>
      <c r="E213" s="368">
        <v>48000</v>
      </c>
      <c r="F213" s="413" t="s">
        <v>10</v>
      </c>
      <c r="G213" s="95" t="s">
        <v>49</v>
      </c>
      <c r="H213" s="95" t="s">
        <v>1541</v>
      </c>
      <c r="I213" s="95" t="s">
        <v>1434</v>
      </c>
      <c r="J213" s="96" t="s">
        <v>1542</v>
      </c>
      <c r="K213" s="456">
        <f>E213/3900</f>
        <v>12.307692307692308</v>
      </c>
      <c r="L213" s="81"/>
      <c r="M213" s="84">
        <f>E213*L213</f>
        <v>0</v>
      </c>
      <c r="N213" s="107"/>
      <c r="P213" s="74"/>
    </row>
    <row r="214" spans="1:16" ht="15" customHeight="1">
      <c r="A214" s="268" t="s">
        <v>2060</v>
      </c>
      <c r="B214" s="321" t="s">
        <v>1515</v>
      </c>
      <c r="C214" s="328" t="s">
        <v>1516</v>
      </c>
      <c r="D214" s="323" t="s">
        <v>1</v>
      </c>
      <c r="E214" s="368">
        <v>49000</v>
      </c>
      <c r="F214" s="414" t="s">
        <v>10</v>
      </c>
      <c r="G214" s="95" t="s">
        <v>74</v>
      </c>
      <c r="H214" s="95" t="s">
        <v>29</v>
      </c>
      <c r="I214" s="137" t="s">
        <v>1469</v>
      </c>
      <c r="J214" s="96" t="s">
        <v>554</v>
      </c>
      <c r="K214" s="456">
        <f>E214/3900</f>
        <v>12.564102564102564</v>
      </c>
      <c r="L214" s="81"/>
      <c r="M214" s="84">
        <f>E214*L214</f>
        <v>0</v>
      </c>
      <c r="N214" s="107"/>
      <c r="P214" s="74"/>
    </row>
    <row r="215" spans="1:16" ht="15" customHeight="1">
      <c r="A215" s="268" t="s">
        <v>2060</v>
      </c>
      <c r="B215" s="321" t="s">
        <v>2481</v>
      </c>
      <c r="C215" s="328" t="s">
        <v>2482</v>
      </c>
      <c r="D215" s="323" t="s">
        <v>108</v>
      </c>
      <c r="E215" s="368">
        <v>52000</v>
      </c>
      <c r="F215" s="415" t="s">
        <v>10</v>
      </c>
      <c r="G215" s="95" t="s">
        <v>2417</v>
      </c>
      <c r="H215" s="95" t="s">
        <v>30</v>
      </c>
      <c r="I215" s="95" t="s">
        <v>115</v>
      </c>
      <c r="J215" s="96" t="s">
        <v>2483</v>
      </c>
      <c r="K215" s="456">
        <f>E215/3900</f>
        <v>13.333333333333334</v>
      </c>
      <c r="L215" s="81"/>
      <c r="M215" s="84">
        <f>E215*L215</f>
        <v>0</v>
      </c>
      <c r="N215" s="107"/>
      <c r="P215" s="74"/>
    </row>
    <row r="216" spans="1:16" ht="15" customHeight="1">
      <c r="A216" s="268" t="s">
        <v>2060</v>
      </c>
      <c r="B216" s="321" t="s">
        <v>2481</v>
      </c>
      <c r="C216" s="322" t="s">
        <v>2854</v>
      </c>
      <c r="D216" s="323" t="s">
        <v>108</v>
      </c>
      <c r="E216" s="368">
        <v>52000</v>
      </c>
      <c r="F216" s="467" t="s">
        <v>10</v>
      </c>
      <c r="G216" s="95" t="s">
        <v>2417</v>
      </c>
      <c r="H216" s="95" t="s">
        <v>30</v>
      </c>
      <c r="I216" s="95" t="s">
        <v>115</v>
      </c>
      <c r="J216" s="96" t="s">
        <v>2855</v>
      </c>
      <c r="K216" s="456">
        <f>E216/3900</f>
        <v>13.333333333333334</v>
      </c>
      <c r="L216" s="81"/>
      <c r="M216" s="84">
        <f>E216*L216</f>
        <v>0</v>
      </c>
      <c r="N216" s="107"/>
      <c r="P216" s="74"/>
    </row>
    <row r="217" spans="1:16" ht="15" customHeight="1">
      <c r="A217" s="268" t="s">
        <v>2060</v>
      </c>
      <c r="B217" s="335" t="s">
        <v>895</v>
      </c>
      <c r="C217" s="332" t="s">
        <v>896</v>
      </c>
      <c r="D217" s="382" t="s">
        <v>255</v>
      </c>
      <c r="E217" s="161">
        <v>35000</v>
      </c>
      <c r="F217" s="416" t="s">
        <v>10</v>
      </c>
      <c r="G217" s="95" t="s">
        <v>49</v>
      </c>
      <c r="H217" s="95" t="s">
        <v>11</v>
      </c>
      <c r="I217" s="95" t="s">
        <v>734</v>
      </c>
      <c r="J217" s="96" t="s">
        <v>897</v>
      </c>
      <c r="K217" s="456">
        <f>E217/3900</f>
        <v>8.9743589743589745</v>
      </c>
      <c r="L217" s="81"/>
      <c r="M217" s="84">
        <f>E217*L217</f>
        <v>0</v>
      </c>
      <c r="N217" s="107"/>
      <c r="P217" s="74"/>
    </row>
    <row r="218" spans="1:16" ht="15" customHeight="1">
      <c r="A218" s="268" t="s">
        <v>2060</v>
      </c>
      <c r="B218" s="329" t="s">
        <v>2237</v>
      </c>
      <c r="C218" s="337" t="s">
        <v>2238</v>
      </c>
      <c r="D218" s="323" t="s">
        <v>196</v>
      </c>
      <c r="E218" s="369">
        <v>34000</v>
      </c>
      <c r="F218" s="423" t="s">
        <v>10</v>
      </c>
      <c r="G218" s="95" t="s">
        <v>49</v>
      </c>
      <c r="H218" s="256" t="s">
        <v>11</v>
      </c>
      <c r="I218" s="95" t="s">
        <v>366</v>
      </c>
      <c r="J218" s="457" t="s">
        <v>2239</v>
      </c>
      <c r="K218" s="456">
        <f>E218/3900</f>
        <v>8.7179487179487172</v>
      </c>
      <c r="L218" s="81"/>
      <c r="M218" s="84">
        <f>E218*L218</f>
        <v>0</v>
      </c>
      <c r="N218" s="107"/>
      <c r="P218" s="74"/>
    </row>
    <row r="219" spans="1:16" ht="15" customHeight="1">
      <c r="A219" s="268" t="s">
        <v>2060</v>
      </c>
      <c r="B219" s="343" t="s">
        <v>566</v>
      </c>
      <c r="C219" s="328" t="s">
        <v>567</v>
      </c>
      <c r="D219" s="382" t="s">
        <v>1</v>
      </c>
      <c r="E219" s="369">
        <v>38000</v>
      </c>
      <c r="F219" s="414" t="s">
        <v>10</v>
      </c>
      <c r="G219" s="95" t="s">
        <v>49</v>
      </c>
      <c r="H219" s="95" t="s">
        <v>30</v>
      </c>
      <c r="I219" s="95" t="s">
        <v>479</v>
      </c>
      <c r="J219" s="96" t="s">
        <v>568</v>
      </c>
      <c r="K219" s="456">
        <f>E219/3900</f>
        <v>9.7435897435897427</v>
      </c>
      <c r="L219" s="81"/>
      <c r="M219" s="84">
        <f>E219*L219</f>
        <v>0</v>
      </c>
      <c r="N219" s="107"/>
      <c r="P219" s="74"/>
    </row>
    <row r="220" spans="1:16" ht="15" customHeight="1">
      <c r="A220" s="268" t="s">
        <v>2060</v>
      </c>
      <c r="B220" s="494" t="s">
        <v>2890</v>
      </c>
      <c r="C220" s="322" t="s">
        <v>2891</v>
      </c>
      <c r="D220" s="323" t="s">
        <v>1</v>
      </c>
      <c r="E220" s="369">
        <v>56000</v>
      </c>
      <c r="F220" s="413" t="s">
        <v>10</v>
      </c>
      <c r="G220" s="95" t="s">
        <v>230</v>
      </c>
      <c r="H220" s="95" t="s">
        <v>73</v>
      </c>
      <c r="I220" s="95" t="s">
        <v>102</v>
      </c>
      <c r="J220" s="96" t="s">
        <v>651</v>
      </c>
      <c r="K220" s="456">
        <f>E220/3900</f>
        <v>14.358974358974359</v>
      </c>
      <c r="L220" s="81"/>
      <c r="M220" s="84">
        <f>E220*L220</f>
        <v>0</v>
      </c>
      <c r="N220" s="107"/>
      <c r="P220" s="74"/>
    </row>
    <row r="221" spans="1:16" ht="15" customHeight="1">
      <c r="A221" s="268" t="s">
        <v>2060</v>
      </c>
      <c r="B221" s="343" t="s">
        <v>961</v>
      </c>
      <c r="C221" s="322" t="s">
        <v>962</v>
      </c>
      <c r="D221" s="323" t="s">
        <v>95</v>
      </c>
      <c r="E221" s="369">
        <v>52000</v>
      </c>
      <c r="F221" s="414" t="s">
        <v>10</v>
      </c>
      <c r="G221" s="95" t="s">
        <v>49</v>
      </c>
      <c r="H221" s="339" t="s">
        <v>23</v>
      </c>
      <c r="I221" s="95" t="s">
        <v>28</v>
      </c>
      <c r="J221" s="96" t="s">
        <v>963</v>
      </c>
      <c r="K221" s="456">
        <f>E221/3900</f>
        <v>13.333333333333334</v>
      </c>
      <c r="L221" s="81"/>
      <c r="M221" s="84">
        <f>E221*L221</f>
        <v>0</v>
      </c>
      <c r="N221" s="107"/>
      <c r="P221" s="74"/>
    </row>
    <row r="222" spans="1:16" ht="15" customHeight="1">
      <c r="A222" s="268" t="s">
        <v>2060</v>
      </c>
      <c r="B222" s="321" t="s">
        <v>705</v>
      </c>
      <c r="C222" s="328" t="s">
        <v>719</v>
      </c>
      <c r="D222" s="342" t="s">
        <v>1</v>
      </c>
      <c r="E222" s="369">
        <v>42000</v>
      </c>
      <c r="F222" s="414" t="s">
        <v>10</v>
      </c>
      <c r="G222" s="95" t="s">
        <v>1392</v>
      </c>
      <c r="H222" s="95" t="s">
        <v>32</v>
      </c>
      <c r="I222" s="95" t="s">
        <v>123</v>
      </c>
      <c r="J222" s="96" t="s">
        <v>720</v>
      </c>
      <c r="K222" s="456">
        <f>E222/3900</f>
        <v>10.76923076923077</v>
      </c>
      <c r="L222" s="81"/>
      <c r="M222" s="84">
        <f>E222*L222</f>
        <v>0</v>
      </c>
      <c r="N222" s="107"/>
      <c r="P222" s="74"/>
    </row>
    <row r="223" spans="1:16" ht="15" customHeight="1">
      <c r="A223" s="268" t="s">
        <v>2060</v>
      </c>
      <c r="B223" s="321" t="s">
        <v>678</v>
      </c>
      <c r="C223" s="328" t="s">
        <v>679</v>
      </c>
      <c r="D223" s="323" t="s">
        <v>95</v>
      </c>
      <c r="E223" s="369">
        <v>44000</v>
      </c>
      <c r="F223" s="415" t="s">
        <v>10</v>
      </c>
      <c r="G223" s="95" t="s">
        <v>75</v>
      </c>
      <c r="H223" s="95" t="s">
        <v>25</v>
      </c>
      <c r="I223" s="95" t="s">
        <v>122</v>
      </c>
      <c r="J223" s="96" t="s">
        <v>429</v>
      </c>
      <c r="K223" s="456">
        <f>E223/3900</f>
        <v>11.282051282051283</v>
      </c>
      <c r="L223" s="81"/>
      <c r="M223" s="84">
        <f>E223*L223</f>
        <v>0</v>
      </c>
      <c r="N223" s="107"/>
      <c r="P223" s="74"/>
    </row>
    <row r="224" spans="1:16" ht="15" customHeight="1">
      <c r="A224" s="268" t="s">
        <v>2060</v>
      </c>
      <c r="B224" s="327" t="s">
        <v>935</v>
      </c>
      <c r="C224" s="328" t="s">
        <v>936</v>
      </c>
      <c r="D224" s="323" t="s">
        <v>1</v>
      </c>
      <c r="E224" s="369">
        <v>47000</v>
      </c>
      <c r="F224" s="415" t="s">
        <v>10</v>
      </c>
      <c r="G224" s="95" t="s">
        <v>1006</v>
      </c>
      <c r="H224" s="95" t="s">
        <v>29</v>
      </c>
      <c r="I224" s="95" t="s">
        <v>317</v>
      </c>
      <c r="J224" s="96" t="s">
        <v>265</v>
      </c>
      <c r="K224" s="456">
        <f>E224/3900</f>
        <v>12.051282051282051</v>
      </c>
      <c r="L224" s="81"/>
      <c r="M224" s="84">
        <f>E224*L224</f>
        <v>0</v>
      </c>
      <c r="N224" s="107"/>
      <c r="P224" s="74"/>
    </row>
    <row r="225" spans="1:16" ht="15" customHeight="1">
      <c r="A225" s="268" t="s">
        <v>2060</v>
      </c>
      <c r="B225" s="321" t="s">
        <v>1517</v>
      </c>
      <c r="C225" s="322" t="s">
        <v>1518</v>
      </c>
      <c r="D225" s="323" t="s">
        <v>1</v>
      </c>
      <c r="E225" s="368">
        <v>49000</v>
      </c>
      <c r="F225" s="413" t="s">
        <v>10</v>
      </c>
      <c r="G225" s="95" t="s">
        <v>74</v>
      </c>
      <c r="H225" s="95" t="s">
        <v>21</v>
      </c>
      <c r="I225" s="95" t="s">
        <v>1469</v>
      </c>
      <c r="J225" s="96" t="s">
        <v>1533</v>
      </c>
      <c r="K225" s="456">
        <f>E225/3900</f>
        <v>12.564102564102564</v>
      </c>
      <c r="L225" s="81"/>
      <c r="M225" s="84">
        <f>E225*L225</f>
        <v>0</v>
      </c>
      <c r="N225" s="107"/>
      <c r="P225" s="74"/>
    </row>
    <row r="226" spans="1:16" ht="15" customHeight="1">
      <c r="A226" s="268" t="s">
        <v>2060</v>
      </c>
      <c r="B226" s="321" t="s">
        <v>1260</v>
      </c>
      <c r="C226" s="322" t="s">
        <v>1261</v>
      </c>
      <c r="D226" s="323" t="s">
        <v>1</v>
      </c>
      <c r="E226" s="369">
        <v>44000</v>
      </c>
      <c r="F226" s="416" t="s">
        <v>10</v>
      </c>
      <c r="G226" s="95" t="s">
        <v>75</v>
      </c>
      <c r="H226" s="95" t="s">
        <v>32</v>
      </c>
      <c r="I226" s="95" t="s">
        <v>1673</v>
      </c>
      <c r="J226" s="96" t="s">
        <v>751</v>
      </c>
      <c r="K226" s="456">
        <f>E226/3900</f>
        <v>11.282051282051283</v>
      </c>
      <c r="L226" s="81"/>
      <c r="M226" s="84">
        <f>E226*L226</f>
        <v>0</v>
      </c>
      <c r="N226" s="107"/>
      <c r="P226" s="74"/>
    </row>
    <row r="227" spans="1:16" ht="15" customHeight="1">
      <c r="A227" s="268" t="s">
        <v>2060</v>
      </c>
      <c r="B227" s="329" t="s">
        <v>2031</v>
      </c>
      <c r="C227" s="330" t="s">
        <v>2484</v>
      </c>
      <c r="D227" s="323" t="s">
        <v>1</v>
      </c>
      <c r="E227" s="371">
        <v>44000</v>
      </c>
      <c r="F227" s="414" t="s">
        <v>10</v>
      </c>
      <c r="G227" s="95" t="s">
        <v>75</v>
      </c>
      <c r="H227" s="95" t="s">
        <v>57</v>
      </c>
      <c r="I227" s="95" t="s">
        <v>115</v>
      </c>
      <c r="J227" s="96" t="s">
        <v>642</v>
      </c>
      <c r="K227" s="456">
        <f>E227/3900</f>
        <v>11.282051282051283</v>
      </c>
      <c r="L227" s="81"/>
      <c r="M227" s="84">
        <f>E227*L227</f>
        <v>0</v>
      </c>
      <c r="N227" s="107"/>
      <c r="P227" s="74"/>
    </row>
    <row r="228" spans="1:16" ht="15" customHeight="1">
      <c r="A228" s="268" t="s">
        <v>2060</v>
      </c>
      <c r="B228" s="327" t="s">
        <v>1225</v>
      </c>
      <c r="C228" s="322" t="s">
        <v>1226</v>
      </c>
      <c r="D228" s="323" t="s">
        <v>1</v>
      </c>
      <c r="E228" s="369">
        <v>44000</v>
      </c>
      <c r="F228" s="415" t="s">
        <v>10</v>
      </c>
      <c r="G228" s="95" t="s">
        <v>1006</v>
      </c>
      <c r="H228" s="95" t="s">
        <v>56</v>
      </c>
      <c r="I228" s="95" t="s">
        <v>477</v>
      </c>
      <c r="J228" s="96" t="s">
        <v>754</v>
      </c>
      <c r="K228" s="456">
        <f>E228/3900</f>
        <v>11.282051282051283</v>
      </c>
      <c r="L228" s="81"/>
      <c r="M228" s="84">
        <f>E228*L228</f>
        <v>0</v>
      </c>
      <c r="N228" s="107"/>
      <c r="P228" s="74"/>
    </row>
    <row r="229" spans="1:16" ht="15" customHeight="1">
      <c r="A229" s="268" t="s">
        <v>2060</v>
      </c>
      <c r="B229" s="321" t="s">
        <v>209</v>
      </c>
      <c r="C229" s="322" t="s">
        <v>210</v>
      </c>
      <c r="D229" s="323" t="s">
        <v>1</v>
      </c>
      <c r="E229" s="369">
        <v>38000</v>
      </c>
      <c r="F229" s="419" t="s">
        <v>10</v>
      </c>
      <c r="G229" s="95" t="s">
        <v>49</v>
      </c>
      <c r="H229" s="95" t="s">
        <v>69</v>
      </c>
      <c r="I229" s="95" t="s">
        <v>316</v>
      </c>
      <c r="J229" s="96" t="s">
        <v>215</v>
      </c>
      <c r="K229" s="456">
        <f>E229/3900</f>
        <v>9.7435897435897427</v>
      </c>
      <c r="L229" s="81"/>
      <c r="M229" s="84">
        <f>E229*L229</f>
        <v>0</v>
      </c>
      <c r="N229" s="107"/>
      <c r="P229" s="74"/>
    </row>
    <row r="230" spans="1:16" ht="15" customHeight="1">
      <c r="A230" s="268" t="s">
        <v>2060</v>
      </c>
      <c r="B230" s="327" t="s">
        <v>2201</v>
      </c>
      <c r="C230" s="328" t="s">
        <v>2202</v>
      </c>
      <c r="D230" s="323" t="s">
        <v>1</v>
      </c>
      <c r="E230" s="369">
        <v>44000</v>
      </c>
      <c r="F230" s="415" t="s">
        <v>10</v>
      </c>
      <c r="G230" s="95" t="s">
        <v>49</v>
      </c>
      <c r="H230" s="95" t="s">
        <v>25</v>
      </c>
      <c r="I230" s="95" t="s">
        <v>458</v>
      </c>
      <c r="J230" s="96" t="s">
        <v>1355</v>
      </c>
      <c r="K230" s="456">
        <f>E230/3900</f>
        <v>11.282051282051283</v>
      </c>
      <c r="L230" s="81"/>
      <c r="M230" s="84">
        <f>E230*L230</f>
        <v>0</v>
      </c>
      <c r="N230" s="107"/>
      <c r="P230" s="74"/>
    </row>
    <row r="231" spans="1:16" ht="15" customHeight="1">
      <c r="A231" s="268" t="s">
        <v>2060</v>
      </c>
      <c r="B231" s="321" t="s">
        <v>823</v>
      </c>
      <c r="C231" s="322" t="s">
        <v>824</v>
      </c>
      <c r="D231" s="323" t="s">
        <v>1</v>
      </c>
      <c r="E231" s="369">
        <v>39000</v>
      </c>
      <c r="F231" s="413" t="s">
        <v>10</v>
      </c>
      <c r="G231" s="95" t="s">
        <v>1008</v>
      </c>
      <c r="H231" s="370" t="s">
        <v>29</v>
      </c>
      <c r="I231" s="95" t="s">
        <v>825</v>
      </c>
      <c r="J231" s="96" t="s">
        <v>1864</v>
      </c>
      <c r="K231" s="456">
        <f>E231/3900</f>
        <v>10</v>
      </c>
      <c r="L231" s="81"/>
      <c r="M231" s="84">
        <f>E231*L231</f>
        <v>0</v>
      </c>
      <c r="N231" s="107"/>
      <c r="P231" s="74"/>
    </row>
    <row r="232" spans="1:16" ht="15" customHeight="1">
      <c r="A232" s="268" t="s">
        <v>2060</v>
      </c>
      <c r="B232" s="321" t="s">
        <v>823</v>
      </c>
      <c r="C232" s="328" t="s">
        <v>1173</v>
      </c>
      <c r="D232" s="323" t="s">
        <v>1</v>
      </c>
      <c r="E232" s="369">
        <v>39000</v>
      </c>
      <c r="F232" s="414" t="s">
        <v>10</v>
      </c>
      <c r="G232" s="95" t="s">
        <v>1008</v>
      </c>
      <c r="H232" s="95" t="s">
        <v>29</v>
      </c>
      <c r="I232" s="95" t="s">
        <v>825</v>
      </c>
      <c r="J232" s="96" t="s">
        <v>1865</v>
      </c>
      <c r="K232" s="456">
        <f>E232/3900</f>
        <v>10</v>
      </c>
      <c r="L232" s="81"/>
      <c r="M232" s="84">
        <f>E232*L232</f>
        <v>0</v>
      </c>
      <c r="N232" s="107"/>
      <c r="P232" s="74"/>
    </row>
    <row r="233" spans="1:16" ht="15" customHeight="1">
      <c r="A233" s="268" t="s">
        <v>2060</v>
      </c>
      <c r="B233" s="321" t="s">
        <v>706</v>
      </c>
      <c r="C233" s="328" t="s">
        <v>707</v>
      </c>
      <c r="D233" s="323" t="s">
        <v>95</v>
      </c>
      <c r="E233" s="368">
        <v>20000</v>
      </c>
      <c r="F233" s="414" t="s">
        <v>10</v>
      </c>
      <c r="G233" s="95" t="s">
        <v>75</v>
      </c>
      <c r="H233" s="95" t="s">
        <v>697</v>
      </c>
      <c r="I233" s="95" t="s">
        <v>366</v>
      </c>
      <c r="J233" s="96" t="s">
        <v>642</v>
      </c>
      <c r="K233" s="456">
        <f>E233/3900</f>
        <v>5.1282051282051286</v>
      </c>
      <c r="L233" s="81"/>
      <c r="M233" s="84">
        <f>E233*L233</f>
        <v>0</v>
      </c>
      <c r="N233" s="107"/>
      <c r="P233" s="74"/>
    </row>
    <row r="234" spans="1:16" ht="15" customHeight="1">
      <c r="A234" s="268" t="s">
        <v>2060</v>
      </c>
      <c r="B234" s="335" t="s">
        <v>1136</v>
      </c>
      <c r="C234" s="322" t="s">
        <v>1137</v>
      </c>
      <c r="D234" s="323" t="s">
        <v>1</v>
      </c>
      <c r="E234" s="368">
        <v>38000</v>
      </c>
      <c r="F234" s="413" t="s">
        <v>10</v>
      </c>
      <c r="G234" s="95" t="s">
        <v>1008</v>
      </c>
      <c r="H234" s="95" t="s">
        <v>31</v>
      </c>
      <c r="I234" s="146" t="s">
        <v>938</v>
      </c>
      <c r="J234" s="96" t="s">
        <v>1138</v>
      </c>
      <c r="K234" s="456">
        <f>E234/3900</f>
        <v>9.7435897435897427</v>
      </c>
      <c r="L234" s="81"/>
      <c r="M234" s="84">
        <f>E234*L234</f>
        <v>0</v>
      </c>
      <c r="N234" s="107"/>
      <c r="P234" s="74"/>
    </row>
    <row r="235" spans="1:16" ht="15" customHeight="1">
      <c r="A235" s="268" t="s">
        <v>2060</v>
      </c>
      <c r="B235" s="329" t="s">
        <v>1474</v>
      </c>
      <c r="C235" s="322" t="s">
        <v>1475</v>
      </c>
      <c r="D235" s="323" t="s">
        <v>1</v>
      </c>
      <c r="E235" s="368">
        <v>38000</v>
      </c>
      <c r="F235" s="466" t="s">
        <v>10</v>
      </c>
      <c r="G235" s="95" t="s">
        <v>49</v>
      </c>
      <c r="H235" s="95" t="s">
        <v>57</v>
      </c>
      <c r="I235" s="95" t="s">
        <v>123</v>
      </c>
      <c r="J235" s="96" t="s">
        <v>258</v>
      </c>
      <c r="K235" s="456">
        <f>E235/3900</f>
        <v>9.7435897435897427</v>
      </c>
      <c r="L235" s="81"/>
      <c r="M235" s="84">
        <f>E235*L235</f>
        <v>0</v>
      </c>
      <c r="N235" s="107"/>
      <c r="P235" s="74"/>
    </row>
    <row r="236" spans="1:16" ht="15" customHeight="1">
      <c r="A236" s="268" t="s">
        <v>2060</v>
      </c>
      <c r="B236" s="329" t="s">
        <v>587</v>
      </c>
      <c r="C236" s="330" t="s">
        <v>588</v>
      </c>
      <c r="D236" s="323" t="s">
        <v>95</v>
      </c>
      <c r="E236" s="368">
        <v>34000</v>
      </c>
      <c r="F236" s="416" t="s">
        <v>10</v>
      </c>
      <c r="G236" s="95" t="s">
        <v>75</v>
      </c>
      <c r="H236" s="95" t="s">
        <v>29</v>
      </c>
      <c r="I236" s="95" t="s">
        <v>366</v>
      </c>
      <c r="J236" s="96" t="s">
        <v>589</v>
      </c>
      <c r="K236" s="456">
        <f>E236/3900</f>
        <v>8.7179487179487172</v>
      </c>
      <c r="L236" s="81"/>
      <c r="M236" s="84">
        <f>E236*L236</f>
        <v>0</v>
      </c>
      <c r="N236" s="107"/>
      <c r="P236" s="74"/>
    </row>
    <row r="237" spans="1:16" ht="15" customHeight="1">
      <c r="A237" s="268" t="s">
        <v>2060</v>
      </c>
      <c r="B237" s="321" t="s">
        <v>1545</v>
      </c>
      <c r="C237" s="328" t="s">
        <v>1546</v>
      </c>
      <c r="D237" s="323" t="s">
        <v>95</v>
      </c>
      <c r="E237" s="369">
        <v>39000</v>
      </c>
      <c r="F237" s="415" t="s">
        <v>10</v>
      </c>
      <c r="G237" s="95" t="s">
        <v>49</v>
      </c>
      <c r="H237" s="95" t="s">
        <v>25</v>
      </c>
      <c r="I237" s="95" t="s">
        <v>1544</v>
      </c>
      <c r="J237" s="96" t="s">
        <v>340</v>
      </c>
      <c r="K237" s="456">
        <f>E237/3900</f>
        <v>10</v>
      </c>
      <c r="L237" s="81"/>
      <c r="M237" s="84">
        <f>E237*L237</f>
        <v>0</v>
      </c>
      <c r="N237" s="107"/>
      <c r="P237" s="74"/>
    </row>
    <row r="238" spans="1:16" ht="15" customHeight="1">
      <c r="A238" s="268" t="s">
        <v>2060</v>
      </c>
      <c r="B238" s="321" t="s">
        <v>1068</v>
      </c>
      <c r="C238" s="330" t="s">
        <v>1069</v>
      </c>
      <c r="D238" s="323" t="s">
        <v>197</v>
      </c>
      <c r="E238" s="369">
        <v>48000</v>
      </c>
      <c r="F238" s="414" t="s">
        <v>10</v>
      </c>
      <c r="G238" s="95" t="s">
        <v>49</v>
      </c>
      <c r="H238" s="95" t="s">
        <v>30</v>
      </c>
      <c r="I238" s="95" t="s">
        <v>115</v>
      </c>
      <c r="J238" s="96" t="s">
        <v>815</v>
      </c>
      <c r="K238" s="456">
        <f>E238/3900</f>
        <v>12.307692307692308</v>
      </c>
      <c r="L238" s="81"/>
      <c r="M238" s="84">
        <f>E238*L238</f>
        <v>0</v>
      </c>
      <c r="N238" s="107"/>
      <c r="P238" s="74"/>
    </row>
    <row r="239" spans="1:16" ht="15" customHeight="1">
      <c r="A239" s="268" t="s">
        <v>2060</v>
      </c>
      <c r="B239" s="503" t="s">
        <v>40</v>
      </c>
      <c r="C239" s="328" t="s">
        <v>41</v>
      </c>
      <c r="D239" s="323" t="s">
        <v>1</v>
      </c>
      <c r="E239" s="371">
        <v>22000</v>
      </c>
      <c r="F239" s="415" t="s">
        <v>10</v>
      </c>
      <c r="G239" s="95" t="s">
        <v>1040</v>
      </c>
      <c r="H239" s="95" t="s">
        <v>11</v>
      </c>
      <c r="I239" s="95" t="s">
        <v>366</v>
      </c>
      <c r="J239" s="96" t="s">
        <v>42</v>
      </c>
      <c r="K239" s="456">
        <f>E239/3900</f>
        <v>5.6410256410256414</v>
      </c>
      <c r="L239" s="81"/>
      <c r="M239" s="84">
        <f>E239*L239</f>
        <v>0</v>
      </c>
      <c r="N239" s="107"/>
      <c r="P239" s="74"/>
    </row>
    <row r="240" spans="1:16" ht="15" customHeight="1">
      <c r="A240" s="268" t="s">
        <v>2060</v>
      </c>
      <c r="B240" s="336" t="s">
        <v>2767</v>
      </c>
      <c r="C240" s="322" t="s">
        <v>2768</v>
      </c>
      <c r="D240" s="323" t="s">
        <v>1</v>
      </c>
      <c r="E240" s="369">
        <v>48000</v>
      </c>
      <c r="F240" s="414" t="s">
        <v>10</v>
      </c>
      <c r="G240" s="95" t="s">
        <v>49</v>
      </c>
      <c r="H240" s="95" t="s">
        <v>29</v>
      </c>
      <c r="I240" s="95" t="s">
        <v>1673</v>
      </c>
      <c r="J240" s="96" t="s">
        <v>2769</v>
      </c>
      <c r="K240" s="456">
        <f>E240/3900</f>
        <v>12.307692307692308</v>
      </c>
      <c r="L240" s="81"/>
      <c r="M240" s="84">
        <f>E240*L240</f>
        <v>0</v>
      </c>
      <c r="N240" s="107"/>
      <c r="P240" s="74"/>
    </row>
    <row r="241" spans="1:16" ht="15" customHeight="1">
      <c r="A241" s="268" t="s">
        <v>2060</v>
      </c>
      <c r="B241" s="343" t="s">
        <v>2848</v>
      </c>
      <c r="C241" s="322" t="s">
        <v>2849</v>
      </c>
      <c r="D241" s="323" t="s">
        <v>1</v>
      </c>
      <c r="E241" s="369">
        <v>59000</v>
      </c>
      <c r="F241" s="414" t="s">
        <v>10</v>
      </c>
      <c r="G241" s="95" t="s">
        <v>1201</v>
      </c>
      <c r="H241" s="95" t="s">
        <v>31</v>
      </c>
      <c r="I241" s="95" t="s">
        <v>2850</v>
      </c>
      <c r="J241" s="96" t="s">
        <v>2138</v>
      </c>
      <c r="K241" s="456">
        <f>E241/3900</f>
        <v>15.128205128205128</v>
      </c>
      <c r="L241" s="81"/>
      <c r="M241" s="84">
        <f>E241*L241</f>
        <v>0</v>
      </c>
      <c r="N241" s="107"/>
      <c r="P241" s="74"/>
    </row>
    <row r="242" spans="1:16" ht="15" customHeight="1">
      <c r="A242" s="268" t="s">
        <v>2060</v>
      </c>
      <c r="B242" s="329" t="s">
        <v>844</v>
      </c>
      <c r="C242" s="322" t="s">
        <v>851</v>
      </c>
      <c r="D242" s="323" t="s">
        <v>108</v>
      </c>
      <c r="E242" s="369">
        <v>68000</v>
      </c>
      <c r="F242" s="415" t="s">
        <v>10</v>
      </c>
      <c r="G242" s="95" t="s">
        <v>49</v>
      </c>
      <c r="H242" s="95" t="s">
        <v>39</v>
      </c>
      <c r="I242" s="95" t="s">
        <v>342</v>
      </c>
      <c r="J242" s="96" t="s">
        <v>951</v>
      </c>
      <c r="K242" s="456">
        <f>E242/3900</f>
        <v>17.435897435897434</v>
      </c>
      <c r="L242" s="81"/>
      <c r="M242" s="84">
        <f>E242*L242</f>
        <v>0</v>
      </c>
      <c r="N242" s="107"/>
      <c r="P242" s="74"/>
    </row>
    <row r="243" spans="1:16" ht="15" customHeight="1">
      <c r="A243" s="268" t="s">
        <v>2060</v>
      </c>
      <c r="B243" s="329" t="s">
        <v>844</v>
      </c>
      <c r="C243" s="322" t="s">
        <v>1867</v>
      </c>
      <c r="D243" s="323" t="s">
        <v>108</v>
      </c>
      <c r="E243" s="368">
        <v>68000</v>
      </c>
      <c r="F243" s="416" t="s">
        <v>10</v>
      </c>
      <c r="G243" s="95" t="s">
        <v>49</v>
      </c>
      <c r="H243" s="95" t="s">
        <v>39</v>
      </c>
      <c r="I243" s="95" t="s">
        <v>342</v>
      </c>
      <c r="J243" s="96" t="s">
        <v>1868</v>
      </c>
      <c r="K243" s="456">
        <f>E243/3900</f>
        <v>17.435897435897434</v>
      </c>
      <c r="L243" s="81"/>
      <c r="M243" s="84">
        <f>E243*L243</f>
        <v>0</v>
      </c>
      <c r="N243" s="107"/>
      <c r="P243" s="74"/>
    </row>
    <row r="244" spans="1:16" ht="15" customHeight="1">
      <c r="A244" s="268" t="s">
        <v>2060</v>
      </c>
      <c r="B244" s="343" t="s">
        <v>844</v>
      </c>
      <c r="C244" s="322" t="s">
        <v>2315</v>
      </c>
      <c r="D244" s="323" t="s">
        <v>1</v>
      </c>
      <c r="E244" s="368">
        <v>62000</v>
      </c>
      <c r="F244" s="414" t="s">
        <v>10</v>
      </c>
      <c r="G244" s="95" t="s">
        <v>49</v>
      </c>
      <c r="H244" s="95" t="s">
        <v>39</v>
      </c>
      <c r="I244" s="95" t="s">
        <v>342</v>
      </c>
      <c r="J244" s="96" t="s">
        <v>2383</v>
      </c>
      <c r="K244" s="456">
        <f>E244/3900</f>
        <v>15.897435897435898</v>
      </c>
      <c r="L244" s="81"/>
      <c r="M244" s="84">
        <f>E244*L244</f>
        <v>0</v>
      </c>
      <c r="N244" s="107"/>
      <c r="P244" s="74"/>
    </row>
    <row r="245" spans="1:16" ht="15" customHeight="1">
      <c r="A245" s="268" t="s">
        <v>2060</v>
      </c>
      <c r="B245" s="327" t="s">
        <v>2106</v>
      </c>
      <c r="C245" s="337" t="s">
        <v>2107</v>
      </c>
      <c r="D245" s="323" t="s">
        <v>1</v>
      </c>
      <c r="E245" s="368">
        <v>29000</v>
      </c>
      <c r="F245" s="423" t="s">
        <v>10</v>
      </c>
      <c r="G245" s="95" t="s">
        <v>49</v>
      </c>
      <c r="H245" s="95" t="s">
        <v>23</v>
      </c>
      <c r="I245" s="256" t="s">
        <v>927</v>
      </c>
      <c r="J245" s="457" t="s">
        <v>341</v>
      </c>
      <c r="K245" s="456">
        <f>E245/3900</f>
        <v>7.4358974358974361</v>
      </c>
      <c r="L245" s="81"/>
      <c r="M245" s="84">
        <f>E245*L245</f>
        <v>0</v>
      </c>
      <c r="N245" s="107"/>
      <c r="P245" s="74"/>
    </row>
    <row r="246" spans="1:16" ht="15" customHeight="1">
      <c r="A246" s="268" t="s">
        <v>2060</v>
      </c>
      <c r="B246" s="321" t="s">
        <v>1898</v>
      </c>
      <c r="C246" s="328" t="s">
        <v>1899</v>
      </c>
      <c r="D246" s="323" t="s">
        <v>1</v>
      </c>
      <c r="E246" s="369">
        <v>28000</v>
      </c>
      <c r="F246" s="415" t="s">
        <v>10</v>
      </c>
      <c r="G246" s="95" t="s">
        <v>1007</v>
      </c>
      <c r="H246" s="370" t="s">
        <v>21</v>
      </c>
      <c r="I246" s="95" t="s">
        <v>366</v>
      </c>
      <c r="J246" s="96" t="s">
        <v>1908</v>
      </c>
      <c r="K246" s="456">
        <f>E246/3900</f>
        <v>7.1794871794871797</v>
      </c>
      <c r="L246" s="81"/>
      <c r="M246" s="84">
        <f>E246*L246</f>
        <v>0</v>
      </c>
      <c r="N246" s="107"/>
      <c r="P246" s="74"/>
    </row>
    <row r="247" spans="1:16" ht="15" customHeight="1">
      <c r="A247" s="268" t="s">
        <v>2060</v>
      </c>
      <c r="B247" s="321" t="s">
        <v>133</v>
      </c>
      <c r="C247" s="322" t="s">
        <v>134</v>
      </c>
      <c r="D247" s="323" t="s">
        <v>1</v>
      </c>
      <c r="E247" s="369">
        <v>24000</v>
      </c>
      <c r="F247" s="414" t="s">
        <v>10</v>
      </c>
      <c r="G247" s="95" t="s">
        <v>49</v>
      </c>
      <c r="H247" s="95" t="s">
        <v>23</v>
      </c>
      <c r="I247" s="95" t="s">
        <v>366</v>
      </c>
      <c r="J247" s="96" t="s">
        <v>135</v>
      </c>
      <c r="K247" s="456">
        <f>E247/3900</f>
        <v>6.1538461538461542</v>
      </c>
      <c r="L247" s="81"/>
      <c r="M247" s="84">
        <f>E247*L247</f>
        <v>0</v>
      </c>
      <c r="N247" s="107"/>
      <c r="P247" s="74"/>
    </row>
    <row r="248" spans="1:16" ht="15" customHeight="1">
      <c r="A248" s="268" t="s">
        <v>2060</v>
      </c>
      <c r="B248" s="321" t="s">
        <v>1788</v>
      </c>
      <c r="C248" s="322" t="s">
        <v>1789</v>
      </c>
      <c r="D248" s="323" t="s">
        <v>197</v>
      </c>
      <c r="E248" s="369">
        <v>56000</v>
      </c>
      <c r="F248" s="416" t="s">
        <v>10</v>
      </c>
      <c r="G248" s="95" t="s">
        <v>49</v>
      </c>
      <c r="H248" s="95" t="s">
        <v>56</v>
      </c>
      <c r="I248" s="95" t="s">
        <v>1768</v>
      </c>
      <c r="J248" s="96" t="s">
        <v>340</v>
      </c>
      <c r="K248" s="456">
        <f>E248/3900</f>
        <v>14.358974358974359</v>
      </c>
      <c r="L248" s="81"/>
      <c r="M248" s="84">
        <f>E248*L248</f>
        <v>0</v>
      </c>
      <c r="N248" s="107"/>
      <c r="P248" s="74"/>
    </row>
    <row r="249" spans="1:16" ht="15" customHeight="1">
      <c r="A249" s="268" t="s">
        <v>2060</v>
      </c>
      <c r="B249" s="327" t="s">
        <v>2487</v>
      </c>
      <c r="C249" s="393" t="s">
        <v>2488</v>
      </c>
      <c r="D249" s="342" t="s">
        <v>1</v>
      </c>
      <c r="E249" s="369">
        <v>42000</v>
      </c>
      <c r="F249" s="420" t="s">
        <v>10</v>
      </c>
      <c r="G249" s="95" t="s">
        <v>2459</v>
      </c>
      <c r="H249" s="146" t="s">
        <v>22</v>
      </c>
      <c r="I249" s="146" t="s">
        <v>115</v>
      </c>
      <c r="J249" s="213" t="s">
        <v>2489</v>
      </c>
      <c r="K249" s="456">
        <f>E249/3900</f>
        <v>10.76923076923077</v>
      </c>
      <c r="L249" s="81"/>
      <c r="M249" s="84">
        <f>E249*L249</f>
        <v>0</v>
      </c>
      <c r="N249" s="107"/>
      <c r="P249" s="74"/>
    </row>
    <row r="250" spans="1:16" ht="15" customHeight="1">
      <c r="A250" s="268" t="s">
        <v>2060</v>
      </c>
      <c r="B250" s="321" t="s">
        <v>1409</v>
      </c>
      <c r="C250" s="340" t="s">
        <v>1410</v>
      </c>
      <c r="D250" s="342" t="s">
        <v>1</v>
      </c>
      <c r="E250" s="369">
        <v>34000</v>
      </c>
      <c r="F250" s="468" t="s">
        <v>10</v>
      </c>
      <c r="G250" s="95" t="s">
        <v>49</v>
      </c>
      <c r="H250" s="146" t="s">
        <v>25</v>
      </c>
      <c r="I250" s="146" t="s">
        <v>599</v>
      </c>
      <c r="J250" s="213" t="s">
        <v>1411</v>
      </c>
      <c r="K250" s="456">
        <f>E250/3900</f>
        <v>8.7179487179487172</v>
      </c>
      <c r="L250" s="81"/>
      <c r="M250" s="84">
        <f>E250*L250</f>
        <v>0</v>
      </c>
      <c r="N250" s="107"/>
      <c r="P250" s="74"/>
    </row>
    <row r="251" spans="1:16" ht="15" customHeight="1">
      <c r="A251" s="268" t="s">
        <v>2060</v>
      </c>
      <c r="B251" s="329" t="s">
        <v>2919</v>
      </c>
      <c r="C251" s="328" t="s">
        <v>2920</v>
      </c>
      <c r="D251" s="323" t="s">
        <v>1</v>
      </c>
      <c r="E251" s="369">
        <v>42000</v>
      </c>
      <c r="F251" s="414" t="s">
        <v>10</v>
      </c>
      <c r="G251" s="95" t="s">
        <v>49</v>
      </c>
      <c r="H251" s="95" t="s">
        <v>91</v>
      </c>
      <c r="I251" s="95" t="s">
        <v>2921</v>
      </c>
      <c r="J251" s="96" t="s">
        <v>2922</v>
      </c>
      <c r="K251" s="456">
        <f>E251/3900</f>
        <v>10.76923076923077</v>
      </c>
      <c r="L251" s="81"/>
      <c r="M251" s="84">
        <f>E251*L251</f>
        <v>0</v>
      </c>
      <c r="N251" s="107"/>
      <c r="P251" s="74"/>
    </row>
    <row r="252" spans="1:16" ht="15" customHeight="1">
      <c r="A252" s="268" t="s">
        <v>2060</v>
      </c>
      <c r="B252" s="321" t="s">
        <v>2490</v>
      </c>
      <c r="C252" s="322" t="s">
        <v>2756</v>
      </c>
      <c r="D252" s="323" t="s">
        <v>1</v>
      </c>
      <c r="E252" s="369">
        <v>36000</v>
      </c>
      <c r="F252" s="417" t="s">
        <v>10</v>
      </c>
      <c r="G252" s="95" t="s">
        <v>75</v>
      </c>
      <c r="H252" s="95" t="s">
        <v>31</v>
      </c>
      <c r="I252" s="95" t="s">
        <v>747</v>
      </c>
      <c r="J252" s="96" t="s">
        <v>2757</v>
      </c>
      <c r="K252" s="456">
        <f>E252/3900</f>
        <v>9.2307692307692299</v>
      </c>
      <c r="L252" s="81"/>
      <c r="M252" s="84">
        <f>E252*L252</f>
        <v>0</v>
      </c>
      <c r="N252" s="107"/>
      <c r="P252" s="74"/>
    </row>
    <row r="253" spans="1:16" ht="15" customHeight="1">
      <c r="A253" s="268" t="s">
        <v>2060</v>
      </c>
      <c r="B253" s="321" t="s">
        <v>2846</v>
      </c>
      <c r="C253" s="328" t="s">
        <v>2844</v>
      </c>
      <c r="D253" s="323" t="s">
        <v>197</v>
      </c>
      <c r="E253" s="368">
        <v>36000</v>
      </c>
      <c r="F253" s="415" t="s">
        <v>10</v>
      </c>
      <c r="G253" s="95" t="s">
        <v>49</v>
      </c>
      <c r="H253" s="95" t="s">
        <v>2845</v>
      </c>
      <c r="I253" s="95" t="s">
        <v>2847</v>
      </c>
      <c r="J253" s="96" t="s">
        <v>2726</v>
      </c>
      <c r="K253" s="456">
        <f>E253/3900</f>
        <v>9.2307692307692299</v>
      </c>
      <c r="L253" s="81"/>
      <c r="M253" s="84">
        <f>E253*L253</f>
        <v>0</v>
      </c>
      <c r="N253" s="107"/>
      <c r="P253" s="74"/>
    </row>
    <row r="254" spans="1:16" ht="15" customHeight="1">
      <c r="A254" s="268" t="s">
        <v>2060</v>
      </c>
      <c r="B254" s="321" t="s">
        <v>2873</v>
      </c>
      <c r="C254" s="328" t="s">
        <v>2874</v>
      </c>
      <c r="D254" s="323" t="s">
        <v>1</v>
      </c>
      <c r="E254" s="369">
        <v>59000</v>
      </c>
      <c r="F254" s="415" t="s">
        <v>10</v>
      </c>
      <c r="G254" s="95" t="s">
        <v>1164</v>
      </c>
      <c r="H254" s="95" t="s">
        <v>25</v>
      </c>
      <c r="I254" s="95" t="s">
        <v>102</v>
      </c>
      <c r="J254" s="96" t="s">
        <v>2875</v>
      </c>
      <c r="K254" s="456">
        <f>E254/3900</f>
        <v>15.128205128205128</v>
      </c>
      <c r="L254" s="81"/>
      <c r="M254" s="84">
        <f>E254*L254</f>
        <v>0</v>
      </c>
      <c r="N254" s="107"/>
      <c r="P254" s="74"/>
    </row>
    <row r="255" spans="1:16" ht="15" customHeight="1">
      <c r="A255" s="268" t="s">
        <v>2060</v>
      </c>
      <c r="B255" s="335" t="s">
        <v>1438</v>
      </c>
      <c r="C255" s="332" t="s">
        <v>1439</v>
      </c>
      <c r="D255" s="323" t="s">
        <v>137</v>
      </c>
      <c r="E255" s="369">
        <v>122000</v>
      </c>
      <c r="F255" s="415" t="s">
        <v>10</v>
      </c>
      <c r="G255" s="95" t="s">
        <v>1440</v>
      </c>
      <c r="H255" s="95" t="s">
        <v>58</v>
      </c>
      <c r="I255" s="146" t="s">
        <v>2947</v>
      </c>
      <c r="J255" s="96" t="s">
        <v>1441</v>
      </c>
      <c r="K255" s="456">
        <f>E255/3900</f>
        <v>31.282051282051281</v>
      </c>
      <c r="L255" s="81"/>
      <c r="M255" s="84">
        <f>E255*L255</f>
        <v>0</v>
      </c>
      <c r="N255" s="107"/>
      <c r="P255" s="74"/>
    </row>
    <row r="256" spans="1:16" ht="15" customHeight="1">
      <c r="A256" s="268" t="s">
        <v>2060</v>
      </c>
      <c r="B256" s="343" t="s">
        <v>234</v>
      </c>
      <c r="C256" s="328" t="s">
        <v>235</v>
      </c>
      <c r="D256" s="323" t="s">
        <v>1</v>
      </c>
      <c r="E256" s="369">
        <v>34000</v>
      </c>
      <c r="F256" s="415" t="s">
        <v>10</v>
      </c>
      <c r="G256" s="95" t="s">
        <v>49</v>
      </c>
      <c r="H256" s="95" t="s">
        <v>25</v>
      </c>
      <c r="I256" s="95" t="s">
        <v>2385</v>
      </c>
      <c r="J256" s="96" t="s">
        <v>49</v>
      </c>
      <c r="K256" s="456">
        <f>E256/3900</f>
        <v>8.7179487179487172</v>
      </c>
      <c r="L256" s="81"/>
      <c r="M256" s="84">
        <f>E256*L256</f>
        <v>0</v>
      </c>
      <c r="N256" s="107"/>
      <c r="P256" s="74"/>
    </row>
    <row r="257" spans="1:16" ht="15" customHeight="1">
      <c r="A257" s="268" t="s">
        <v>2060</v>
      </c>
      <c r="B257" s="327" t="s">
        <v>602</v>
      </c>
      <c r="C257" s="328" t="s">
        <v>1412</v>
      </c>
      <c r="D257" s="323" t="s">
        <v>1</v>
      </c>
      <c r="E257" s="369">
        <v>36000</v>
      </c>
      <c r="F257" s="414" t="s">
        <v>10</v>
      </c>
      <c r="G257" s="95" t="s">
        <v>361</v>
      </c>
      <c r="H257" s="95" t="s">
        <v>31</v>
      </c>
      <c r="I257" s="95" t="s">
        <v>599</v>
      </c>
      <c r="J257" s="94" t="s">
        <v>1413</v>
      </c>
      <c r="K257" s="456">
        <f>E257/3900</f>
        <v>9.2307692307692299</v>
      </c>
      <c r="L257" s="81"/>
      <c r="M257" s="84">
        <f>E257*L257</f>
        <v>0</v>
      </c>
      <c r="N257" s="107"/>
      <c r="P257" s="74"/>
    </row>
    <row r="258" spans="1:16" ht="15" customHeight="1">
      <c r="A258" s="268" t="s">
        <v>2060</v>
      </c>
      <c r="B258" s="321" t="s">
        <v>2378</v>
      </c>
      <c r="C258" s="340" t="s">
        <v>1576</v>
      </c>
      <c r="D258" s="323" t="s">
        <v>95</v>
      </c>
      <c r="E258" s="369">
        <v>46000</v>
      </c>
      <c r="F258" s="468" t="s">
        <v>10</v>
      </c>
      <c r="G258" s="95" t="s">
        <v>49</v>
      </c>
      <c r="H258" s="95" t="s">
        <v>25</v>
      </c>
      <c r="I258" s="95" t="s">
        <v>1577</v>
      </c>
      <c r="J258" s="96" t="s">
        <v>225</v>
      </c>
      <c r="K258" s="456">
        <f>E258/3900</f>
        <v>11.794871794871796</v>
      </c>
      <c r="L258" s="81"/>
      <c r="M258" s="84">
        <f>E258*L258</f>
        <v>0</v>
      </c>
      <c r="N258" s="107"/>
      <c r="P258" s="74"/>
    </row>
    <row r="259" spans="1:16" ht="15" customHeight="1">
      <c r="A259" s="268" t="s">
        <v>2060</v>
      </c>
      <c r="B259" s="321" t="s">
        <v>403</v>
      </c>
      <c r="C259" s="322" t="s">
        <v>404</v>
      </c>
      <c r="D259" s="323" t="s">
        <v>1</v>
      </c>
      <c r="E259" s="369">
        <v>32000</v>
      </c>
      <c r="F259" s="415" t="s">
        <v>96</v>
      </c>
      <c r="G259" s="95" t="s">
        <v>49</v>
      </c>
      <c r="H259" s="95" t="s">
        <v>107</v>
      </c>
      <c r="I259" s="95" t="s">
        <v>405</v>
      </c>
      <c r="J259" s="96" t="s">
        <v>406</v>
      </c>
      <c r="K259" s="456">
        <f>E259/3900</f>
        <v>8.2051282051282044</v>
      </c>
      <c r="L259" s="81"/>
      <c r="M259" s="84">
        <f>E259*L259</f>
        <v>0</v>
      </c>
      <c r="N259" s="107"/>
      <c r="P259" s="74"/>
    </row>
    <row r="260" spans="1:16" ht="15" customHeight="1">
      <c r="A260" s="268" t="s">
        <v>2060</v>
      </c>
      <c r="B260" s="321" t="s">
        <v>1861</v>
      </c>
      <c r="C260" s="322" t="s">
        <v>1862</v>
      </c>
      <c r="D260" s="323" t="s">
        <v>1</v>
      </c>
      <c r="E260" s="369">
        <v>39000</v>
      </c>
      <c r="F260" s="417" t="s">
        <v>10</v>
      </c>
      <c r="G260" s="95" t="s">
        <v>49</v>
      </c>
      <c r="H260" s="339" t="s">
        <v>21</v>
      </c>
      <c r="I260" s="339" t="s">
        <v>365</v>
      </c>
      <c r="J260" s="96" t="s">
        <v>1863</v>
      </c>
      <c r="K260" s="456">
        <f>E260/3900</f>
        <v>10</v>
      </c>
      <c r="L260" s="81"/>
      <c r="M260" s="84">
        <f>E260*L260</f>
        <v>0</v>
      </c>
      <c r="N260" s="107"/>
      <c r="P260" s="74"/>
    </row>
    <row r="261" spans="1:16" ht="15" customHeight="1">
      <c r="A261" s="268" t="s">
        <v>2060</v>
      </c>
      <c r="B261" s="327" t="s">
        <v>2828</v>
      </c>
      <c r="C261" s="340" t="s">
        <v>2829</v>
      </c>
      <c r="D261" s="323" t="s">
        <v>197</v>
      </c>
      <c r="E261" s="369">
        <v>34000</v>
      </c>
      <c r="F261" s="468" t="s">
        <v>10</v>
      </c>
      <c r="G261" s="95" t="s">
        <v>49</v>
      </c>
      <c r="H261" s="339" t="s">
        <v>23</v>
      </c>
      <c r="I261" s="339" t="s">
        <v>332</v>
      </c>
      <c r="J261" s="96" t="s">
        <v>2307</v>
      </c>
      <c r="K261" s="456">
        <f>E261/3900</f>
        <v>8.7179487179487172</v>
      </c>
      <c r="L261" s="81"/>
      <c r="M261" s="84">
        <f>E261*L261</f>
        <v>0</v>
      </c>
      <c r="N261" s="107"/>
      <c r="P261" s="74"/>
    </row>
    <row r="262" spans="1:16" ht="15" customHeight="1">
      <c r="A262" s="268" t="s">
        <v>2060</v>
      </c>
      <c r="B262" s="329" t="s">
        <v>387</v>
      </c>
      <c r="C262" s="393" t="s">
        <v>388</v>
      </c>
      <c r="D262" s="323" t="s">
        <v>197</v>
      </c>
      <c r="E262" s="369">
        <v>36000</v>
      </c>
      <c r="F262" s="417" t="s">
        <v>10</v>
      </c>
      <c r="G262" s="95" t="s">
        <v>49</v>
      </c>
      <c r="H262" s="339" t="s">
        <v>33</v>
      </c>
      <c r="I262" s="95" t="s">
        <v>383</v>
      </c>
      <c r="J262" s="213" t="s">
        <v>389</v>
      </c>
      <c r="K262" s="456">
        <f>E262/3900</f>
        <v>9.2307692307692299</v>
      </c>
      <c r="L262" s="81"/>
      <c r="M262" s="84">
        <f>E262*L262</f>
        <v>0</v>
      </c>
      <c r="N262" s="107"/>
      <c r="P262" s="74"/>
    </row>
    <row r="263" spans="1:16" ht="15" customHeight="1">
      <c r="A263" s="268"/>
      <c r="B263" s="321" t="s">
        <v>270</v>
      </c>
      <c r="C263" s="322" t="s">
        <v>1745</v>
      </c>
      <c r="D263" s="488" t="s">
        <v>137</v>
      </c>
      <c r="E263" s="369">
        <v>119000</v>
      </c>
      <c r="F263" s="415" t="s">
        <v>10</v>
      </c>
      <c r="G263" s="95" t="s">
        <v>1394</v>
      </c>
      <c r="H263" s="95" t="s">
        <v>271</v>
      </c>
      <c r="I263" s="95" t="s">
        <v>115</v>
      </c>
      <c r="J263" s="96" t="s">
        <v>1752</v>
      </c>
      <c r="K263" s="456">
        <f>E263/3900</f>
        <v>30.512820512820515</v>
      </c>
      <c r="L263" s="81"/>
      <c r="M263" s="84">
        <f>E263*L263</f>
        <v>0</v>
      </c>
      <c r="N263" s="107"/>
      <c r="P263" s="74"/>
    </row>
    <row r="264" spans="1:16" ht="15" customHeight="1">
      <c r="A264" s="268" t="s">
        <v>2060</v>
      </c>
      <c r="B264" s="321" t="s">
        <v>270</v>
      </c>
      <c r="C264" s="328" t="s">
        <v>1745</v>
      </c>
      <c r="D264" s="323" t="s">
        <v>95</v>
      </c>
      <c r="E264" s="369">
        <v>49000</v>
      </c>
      <c r="F264" s="415" t="s">
        <v>10</v>
      </c>
      <c r="G264" s="95" t="s">
        <v>1394</v>
      </c>
      <c r="H264" s="95" t="s">
        <v>271</v>
      </c>
      <c r="I264" s="95" t="s">
        <v>115</v>
      </c>
      <c r="J264" s="96" t="s">
        <v>2862</v>
      </c>
      <c r="K264" s="456">
        <f>E264/3900</f>
        <v>12.564102564102564</v>
      </c>
      <c r="L264" s="81"/>
      <c r="M264" s="84">
        <f>E264*L264</f>
        <v>0</v>
      </c>
      <c r="N264" s="107"/>
      <c r="P264" s="74"/>
    </row>
    <row r="265" spans="1:16" ht="15" customHeight="1">
      <c r="A265" s="268" t="s">
        <v>2060</v>
      </c>
      <c r="B265" s="321" t="s">
        <v>270</v>
      </c>
      <c r="C265" s="328" t="s">
        <v>2864</v>
      </c>
      <c r="D265" s="323" t="s">
        <v>95</v>
      </c>
      <c r="E265" s="369">
        <v>49000</v>
      </c>
      <c r="F265" s="415" t="s">
        <v>10</v>
      </c>
      <c r="G265" s="95" t="s">
        <v>1394</v>
      </c>
      <c r="H265" s="95" t="s">
        <v>271</v>
      </c>
      <c r="I265" s="95" t="s">
        <v>115</v>
      </c>
      <c r="J265" s="96" t="s">
        <v>2865</v>
      </c>
      <c r="K265" s="456">
        <f>E265/3900</f>
        <v>12.564102564102564</v>
      </c>
      <c r="L265" s="81"/>
      <c r="M265" s="84">
        <f>E265*L265</f>
        <v>0</v>
      </c>
      <c r="N265" s="107"/>
      <c r="P265" s="74"/>
    </row>
    <row r="266" spans="1:16" ht="15" customHeight="1">
      <c r="A266" s="268" t="s">
        <v>2060</v>
      </c>
      <c r="B266" s="321" t="s">
        <v>270</v>
      </c>
      <c r="C266" s="328" t="s">
        <v>2861</v>
      </c>
      <c r="D266" s="323" t="s">
        <v>95</v>
      </c>
      <c r="E266" s="369">
        <v>49000</v>
      </c>
      <c r="F266" s="415" t="s">
        <v>10</v>
      </c>
      <c r="G266" s="95" t="s">
        <v>1394</v>
      </c>
      <c r="H266" s="95" t="s">
        <v>271</v>
      </c>
      <c r="I266" s="95" t="s">
        <v>115</v>
      </c>
      <c r="J266" s="96" t="s">
        <v>2863</v>
      </c>
      <c r="K266" s="456">
        <f>E266/3900</f>
        <v>12.564102564102564</v>
      </c>
      <c r="L266" s="81"/>
      <c r="M266" s="84">
        <f>E266*L266</f>
        <v>0</v>
      </c>
      <c r="N266" s="107"/>
      <c r="P266" s="74"/>
    </row>
    <row r="267" spans="1:16" ht="15" customHeight="1">
      <c r="A267" s="268" t="s">
        <v>2060</v>
      </c>
      <c r="B267" s="321" t="s">
        <v>1020</v>
      </c>
      <c r="C267" s="322" t="s">
        <v>1086</v>
      </c>
      <c r="D267" s="323" t="s">
        <v>1</v>
      </c>
      <c r="E267" s="368">
        <v>48000</v>
      </c>
      <c r="F267" s="413" t="s">
        <v>10</v>
      </c>
      <c r="G267" s="95" t="s">
        <v>49</v>
      </c>
      <c r="H267" s="95" t="s">
        <v>103</v>
      </c>
      <c r="I267" s="95" t="s">
        <v>1601</v>
      </c>
      <c r="J267" s="96" t="s">
        <v>817</v>
      </c>
      <c r="K267" s="456">
        <f>E267/3900</f>
        <v>12.307692307692308</v>
      </c>
      <c r="L267" s="81"/>
      <c r="M267" s="84">
        <f>E267*L267</f>
        <v>0</v>
      </c>
      <c r="N267" s="107"/>
      <c r="P267" s="74"/>
    </row>
    <row r="268" spans="1:16" ht="15" customHeight="1">
      <c r="A268" s="268" t="s">
        <v>2060</v>
      </c>
      <c r="B268" s="329" t="s">
        <v>2492</v>
      </c>
      <c r="C268" s="330" t="s">
        <v>2493</v>
      </c>
      <c r="D268" s="323" t="s">
        <v>95</v>
      </c>
      <c r="E268" s="369">
        <v>46000</v>
      </c>
      <c r="F268" s="469" t="s">
        <v>10</v>
      </c>
      <c r="G268" s="95" t="s">
        <v>49</v>
      </c>
      <c r="H268" s="95" t="s">
        <v>247</v>
      </c>
      <c r="I268" s="95" t="s">
        <v>115</v>
      </c>
      <c r="J268" s="96" t="s">
        <v>286</v>
      </c>
      <c r="K268" s="456">
        <f>E268/3900</f>
        <v>11.794871794871796</v>
      </c>
      <c r="L268" s="81"/>
      <c r="M268" s="84">
        <f>E268*L268</f>
        <v>0</v>
      </c>
      <c r="N268" s="107"/>
      <c r="P268" s="74"/>
    </row>
    <row r="269" spans="1:16" ht="15" customHeight="1">
      <c r="A269" s="268" t="s">
        <v>2060</v>
      </c>
      <c r="B269" s="321" t="s">
        <v>1211</v>
      </c>
      <c r="C269" s="322" t="s">
        <v>1212</v>
      </c>
      <c r="D269" s="323" t="s">
        <v>1</v>
      </c>
      <c r="E269" s="369">
        <v>39000</v>
      </c>
      <c r="F269" s="415" t="s">
        <v>10</v>
      </c>
      <c r="G269" s="95" t="s">
        <v>49</v>
      </c>
      <c r="H269" s="95" t="s">
        <v>24</v>
      </c>
      <c r="I269" s="95" t="s">
        <v>2385</v>
      </c>
      <c r="J269" s="96" t="s">
        <v>136</v>
      </c>
      <c r="K269" s="456">
        <f>E269/3900</f>
        <v>10</v>
      </c>
      <c r="L269" s="81"/>
      <c r="M269" s="84">
        <f>E269*L269</f>
        <v>0</v>
      </c>
      <c r="N269" s="107"/>
      <c r="P269" s="74"/>
    </row>
    <row r="270" spans="1:16" ht="15" customHeight="1">
      <c r="A270" s="268" t="s">
        <v>2060</v>
      </c>
      <c r="B270" s="329" t="s">
        <v>1754</v>
      </c>
      <c r="C270" s="340" t="s">
        <v>1755</v>
      </c>
      <c r="D270" s="342" t="s">
        <v>197</v>
      </c>
      <c r="E270" s="369">
        <v>36000</v>
      </c>
      <c r="F270" s="417" t="s">
        <v>10</v>
      </c>
      <c r="G270" s="95" t="s">
        <v>49</v>
      </c>
      <c r="H270" s="95" t="s">
        <v>521</v>
      </c>
      <c r="I270" s="95" t="s">
        <v>332</v>
      </c>
      <c r="J270" s="96" t="s">
        <v>1383</v>
      </c>
      <c r="K270" s="456">
        <f>E270/3900</f>
        <v>9.2307692307692299</v>
      </c>
      <c r="L270" s="81"/>
      <c r="M270" s="84">
        <f>E270*L270</f>
        <v>0</v>
      </c>
      <c r="N270" s="107"/>
      <c r="P270" s="74"/>
    </row>
    <row r="271" spans="1:16" ht="15" customHeight="1">
      <c r="A271" s="268" t="s">
        <v>2060</v>
      </c>
      <c r="B271" s="321" t="s">
        <v>335</v>
      </c>
      <c r="C271" s="393" t="s">
        <v>2495</v>
      </c>
      <c r="D271" s="342" t="s">
        <v>1</v>
      </c>
      <c r="E271" s="369">
        <v>44000</v>
      </c>
      <c r="F271" s="468" t="s">
        <v>10</v>
      </c>
      <c r="G271" s="95" t="s">
        <v>1016</v>
      </c>
      <c r="H271" s="146" t="s">
        <v>27</v>
      </c>
      <c r="I271" s="95" t="s">
        <v>332</v>
      </c>
      <c r="J271" s="213" t="s">
        <v>2455</v>
      </c>
      <c r="K271" s="456">
        <f>E271/3900</f>
        <v>11.282051282051283</v>
      </c>
      <c r="L271" s="81"/>
      <c r="M271" s="84">
        <f>E271*L271</f>
        <v>0</v>
      </c>
      <c r="N271" s="107"/>
      <c r="P271" s="74"/>
    </row>
    <row r="272" spans="1:16" ht="15" customHeight="1">
      <c r="A272" s="268" t="s">
        <v>2060</v>
      </c>
      <c r="B272" s="321" t="s">
        <v>335</v>
      </c>
      <c r="C272" s="393" t="s">
        <v>336</v>
      </c>
      <c r="D272" s="342" t="s">
        <v>1</v>
      </c>
      <c r="E272" s="369">
        <v>39000</v>
      </c>
      <c r="F272" s="417" t="s">
        <v>10</v>
      </c>
      <c r="G272" s="95" t="s">
        <v>1016</v>
      </c>
      <c r="H272" s="146" t="s">
        <v>27</v>
      </c>
      <c r="I272" s="146" t="s">
        <v>332</v>
      </c>
      <c r="J272" s="213" t="s">
        <v>1132</v>
      </c>
      <c r="K272" s="456">
        <f>E272/3900</f>
        <v>10</v>
      </c>
      <c r="L272" s="81"/>
      <c r="M272" s="84">
        <f>E272*L272</f>
        <v>0</v>
      </c>
      <c r="N272" s="107"/>
      <c r="P272" s="74"/>
    </row>
    <row r="273" spans="1:16" ht="15" customHeight="1">
      <c r="A273" s="268" t="s">
        <v>2060</v>
      </c>
      <c r="B273" s="327" t="s">
        <v>2108</v>
      </c>
      <c r="C273" s="337" t="s">
        <v>2109</v>
      </c>
      <c r="D273" s="323" t="s">
        <v>1</v>
      </c>
      <c r="E273" s="369">
        <v>34000</v>
      </c>
      <c r="F273" s="423" t="s">
        <v>10</v>
      </c>
      <c r="G273" s="95" t="s">
        <v>49</v>
      </c>
      <c r="H273" s="95" t="s">
        <v>23</v>
      </c>
      <c r="I273" s="256" t="s">
        <v>927</v>
      </c>
      <c r="J273" s="457" t="s">
        <v>341</v>
      </c>
      <c r="K273" s="456">
        <f>E273/3900</f>
        <v>8.7179487179487172</v>
      </c>
      <c r="L273" s="81"/>
      <c r="M273" s="84">
        <f>E273*L273</f>
        <v>0</v>
      </c>
      <c r="N273" s="107"/>
      <c r="P273" s="74"/>
    </row>
    <row r="274" spans="1:16" ht="15" customHeight="1">
      <c r="A274" s="268" t="s">
        <v>2060</v>
      </c>
      <c r="B274" s="329" t="s">
        <v>2148</v>
      </c>
      <c r="C274" s="337" t="s">
        <v>2149</v>
      </c>
      <c r="D274" s="334" t="s">
        <v>108</v>
      </c>
      <c r="E274" s="368">
        <v>62000</v>
      </c>
      <c r="F274" s="423" t="s">
        <v>10</v>
      </c>
      <c r="G274" s="95" t="s">
        <v>49</v>
      </c>
      <c r="H274" s="256" t="s">
        <v>33</v>
      </c>
      <c r="I274" s="256" t="s">
        <v>221</v>
      </c>
      <c r="J274" s="96" t="s">
        <v>2150</v>
      </c>
      <c r="K274" s="456">
        <f>E274/3900</f>
        <v>15.897435897435898</v>
      </c>
      <c r="L274" s="81"/>
      <c r="M274" s="84">
        <f>E274*L274</f>
        <v>0</v>
      </c>
      <c r="N274" s="107"/>
      <c r="P274" s="74"/>
    </row>
    <row r="275" spans="1:16" ht="15" customHeight="1">
      <c r="A275" s="268" t="s">
        <v>2060</v>
      </c>
      <c r="B275" s="336" t="s">
        <v>272</v>
      </c>
      <c r="C275" s="332" t="s">
        <v>2496</v>
      </c>
      <c r="D275" s="323" t="s">
        <v>1</v>
      </c>
      <c r="E275" s="369">
        <v>48000</v>
      </c>
      <c r="F275" s="415" t="s">
        <v>10</v>
      </c>
      <c r="G275" s="95" t="s">
        <v>1042</v>
      </c>
      <c r="H275" s="95" t="s">
        <v>31</v>
      </c>
      <c r="I275" s="95" t="s">
        <v>115</v>
      </c>
      <c r="J275" s="96" t="s">
        <v>2497</v>
      </c>
      <c r="K275" s="456">
        <f>E275/3900</f>
        <v>12.307692307692308</v>
      </c>
      <c r="L275" s="81"/>
      <c r="M275" s="84">
        <f>E275*L275</f>
        <v>0</v>
      </c>
      <c r="N275" s="107"/>
      <c r="P275" s="74"/>
    </row>
    <row r="276" spans="1:16" ht="15" customHeight="1">
      <c r="A276" s="268" t="s">
        <v>2060</v>
      </c>
      <c r="B276" s="321" t="s">
        <v>143</v>
      </c>
      <c r="C276" s="322" t="s">
        <v>2186</v>
      </c>
      <c r="D276" s="323" t="s">
        <v>95</v>
      </c>
      <c r="E276" s="368">
        <v>39000</v>
      </c>
      <c r="F276" s="414" t="s">
        <v>10</v>
      </c>
      <c r="G276" s="95" t="s">
        <v>49</v>
      </c>
      <c r="H276" s="95" t="s">
        <v>31</v>
      </c>
      <c r="I276" s="95" t="s">
        <v>366</v>
      </c>
      <c r="J276" s="96" t="s">
        <v>2187</v>
      </c>
      <c r="K276" s="456">
        <f>E276/3900</f>
        <v>10</v>
      </c>
      <c r="L276" s="81"/>
      <c r="M276" s="84">
        <f>E276*L276</f>
        <v>0</v>
      </c>
      <c r="N276" s="107"/>
      <c r="P276" s="74"/>
    </row>
    <row r="277" spans="1:16" ht="15" customHeight="1">
      <c r="A277" s="268" t="s">
        <v>2060</v>
      </c>
      <c r="B277" s="327" t="s">
        <v>423</v>
      </c>
      <c r="C277" s="328" t="s">
        <v>424</v>
      </c>
      <c r="D277" s="323" t="s">
        <v>95</v>
      </c>
      <c r="E277" s="369">
        <v>32000</v>
      </c>
      <c r="F277" s="415" t="s">
        <v>10</v>
      </c>
      <c r="G277" s="95" t="s">
        <v>1016</v>
      </c>
      <c r="H277" s="95" t="s">
        <v>247</v>
      </c>
      <c r="I277" s="95" t="s">
        <v>371</v>
      </c>
      <c r="J277" s="96" t="s">
        <v>427</v>
      </c>
      <c r="K277" s="456">
        <f>E277/3900</f>
        <v>8.2051282051282044</v>
      </c>
      <c r="L277" s="81"/>
      <c r="M277" s="84">
        <f>E277*L277</f>
        <v>0</v>
      </c>
      <c r="N277" s="107"/>
      <c r="P277" s="74"/>
    </row>
    <row r="278" spans="1:16" ht="15" customHeight="1">
      <c r="A278" s="268" t="s">
        <v>2060</v>
      </c>
      <c r="B278" s="321" t="s">
        <v>2388</v>
      </c>
      <c r="C278" s="322" t="s">
        <v>1996</v>
      </c>
      <c r="D278" s="323" t="s">
        <v>1</v>
      </c>
      <c r="E278" s="369">
        <v>44000</v>
      </c>
      <c r="F278" s="416" t="s">
        <v>10</v>
      </c>
      <c r="G278" s="95" t="s">
        <v>106</v>
      </c>
      <c r="H278" s="95" t="s">
        <v>127</v>
      </c>
      <c r="I278" s="95" t="s">
        <v>2389</v>
      </c>
      <c r="J278" s="96" t="s">
        <v>2390</v>
      </c>
      <c r="K278" s="456">
        <f>E278/3900</f>
        <v>11.282051282051283</v>
      </c>
      <c r="L278" s="81"/>
      <c r="M278" s="84">
        <f>E278*L278</f>
        <v>0</v>
      </c>
      <c r="N278" s="107"/>
      <c r="P278" s="74"/>
    </row>
    <row r="279" spans="1:16" ht="15" customHeight="1">
      <c r="A279" s="268" t="s">
        <v>2060</v>
      </c>
      <c r="B279" s="321" t="s">
        <v>1262</v>
      </c>
      <c r="C279" s="328" t="s">
        <v>1263</v>
      </c>
      <c r="D279" s="323" t="s">
        <v>1</v>
      </c>
      <c r="E279" s="369">
        <v>38000</v>
      </c>
      <c r="F279" s="415" t="s">
        <v>10</v>
      </c>
      <c r="G279" s="95" t="s">
        <v>49</v>
      </c>
      <c r="H279" s="95" t="s">
        <v>80</v>
      </c>
      <c r="I279" s="95" t="s">
        <v>1673</v>
      </c>
      <c r="J279" s="96" t="s">
        <v>1264</v>
      </c>
      <c r="K279" s="456">
        <f>E279/3900</f>
        <v>9.7435897435897427</v>
      </c>
      <c r="L279" s="81"/>
      <c r="M279" s="84">
        <f>E279*L279</f>
        <v>0</v>
      </c>
      <c r="N279" s="107"/>
      <c r="P279" s="74"/>
    </row>
    <row r="280" spans="1:16" ht="15" customHeight="1">
      <c r="A280" s="268" t="s">
        <v>2060</v>
      </c>
      <c r="B280" s="336" t="s">
        <v>1790</v>
      </c>
      <c r="C280" s="322" t="s">
        <v>1791</v>
      </c>
      <c r="D280" s="342" t="s">
        <v>197</v>
      </c>
      <c r="E280" s="369">
        <v>56000</v>
      </c>
      <c r="F280" s="416" t="s">
        <v>10</v>
      </c>
      <c r="G280" s="95" t="s">
        <v>49</v>
      </c>
      <c r="H280" s="95" t="s">
        <v>21</v>
      </c>
      <c r="I280" s="146" t="s">
        <v>1768</v>
      </c>
      <c r="J280" s="96" t="s">
        <v>849</v>
      </c>
      <c r="K280" s="456">
        <f>E280/3900</f>
        <v>14.358974358974359</v>
      </c>
      <c r="L280" s="81"/>
      <c r="M280" s="84">
        <f>E280*L280</f>
        <v>0</v>
      </c>
      <c r="N280" s="107"/>
      <c r="P280" s="74"/>
    </row>
    <row r="281" spans="1:16" ht="15" customHeight="1">
      <c r="A281" s="268" t="s">
        <v>2060</v>
      </c>
      <c r="B281" s="336" t="s">
        <v>1790</v>
      </c>
      <c r="C281" s="322" t="s">
        <v>1866</v>
      </c>
      <c r="D281" s="323" t="s">
        <v>197</v>
      </c>
      <c r="E281" s="369">
        <v>56000</v>
      </c>
      <c r="F281" s="417" t="s">
        <v>10</v>
      </c>
      <c r="G281" s="95" t="s">
        <v>49</v>
      </c>
      <c r="H281" s="95" t="s">
        <v>21</v>
      </c>
      <c r="I281" s="146" t="s">
        <v>1768</v>
      </c>
      <c r="J281" s="96" t="s">
        <v>1838</v>
      </c>
      <c r="K281" s="456">
        <f>E281/3900</f>
        <v>14.358974358974359</v>
      </c>
      <c r="L281" s="81"/>
      <c r="M281" s="84">
        <f>E281*L281</f>
        <v>0</v>
      </c>
      <c r="N281" s="107"/>
      <c r="P281" s="74"/>
    </row>
    <row r="282" spans="1:16" ht="15" customHeight="1">
      <c r="A282" s="268" t="s">
        <v>2060</v>
      </c>
      <c r="B282" s="327" t="s">
        <v>306</v>
      </c>
      <c r="C282" s="328" t="s">
        <v>309</v>
      </c>
      <c r="D282" s="323" t="s">
        <v>1</v>
      </c>
      <c r="E282" s="369">
        <v>32000</v>
      </c>
      <c r="F282" s="415" t="s">
        <v>10</v>
      </c>
      <c r="G282" s="95" t="s">
        <v>49</v>
      </c>
      <c r="H282" s="95" t="s">
        <v>80</v>
      </c>
      <c r="I282" s="95" t="s">
        <v>308</v>
      </c>
      <c r="J282" s="96" t="s">
        <v>1600</v>
      </c>
      <c r="K282" s="456">
        <f>E282/3900</f>
        <v>8.2051282051282044</v>
      </c>
      <c r="L282" s="81"/>
      <c r="M282" s="84">
        <f>E282*L282</f>
        <v>0</v>
      </c>
      <c r="N282" s="107"/>
      <c r="P282" s="74"/>
    </row>
    <row r="283" spans="1:16" ht="15" customHeight="1">
      <c r="A283" s="268" t="s">
        <v>2060</v>
      </c>
      <c r="B283" s="329" t="s">
        <v>367</v>
      </c>
      <c r="C283" s="332" t="s">
        <v>368</v>
      </c>
      <c r="D283" s="323" t="s">
        <v>1</v>
      </c>
      <c r="E283" s="369">
        <v>32000</v>
      </c>
      <c r="F283" s="415" t="s">
        <v>10</v>
      </c>
      <c r="G283" s="95" t="s">
        <v>1016</v>
      </c>
      <c r="H283" s="95" t="s">
        <v>11</v>
      </c>
      <c r="I283" s="95" t="s">
        <v>371</v>
      </c>
      <c r="J283" s="96" t="s">
        <v>203</v>
      </c>
      <c r="K283" s="456">
        <f>E283/3900</f>
        <v>8.2051282051282044</v>
      </c>
      <c r="L283" s="81"/>
      <c r="M283" s="84">
        <f>E283*L283</f>
        <v>0</v>
      </c>
      <c r="N283" s="107"/>
      <c r="P283" s="74"/>
    </row>
    <row r="284" spans="1:16" ht="15" customHeight="1">
      <c r="A284" s="268" t="s">
        <v>2060</v>
      </c>
      <c r="B284" s="327" t="s">
        <v>619</v>
      </c>
      <c r="C284" s="340" t="s">
        <v>620</v>
      </c>
      <c r="D284" s="323" t="s">
        <v>197</v>
      </c>
      <c r="E284" s="369">
        <v>52000</v>
      </c>
      <c r="F284" s="417" t="s">
        <v>10</v>
      </c>
      <c r="G284" s="95" t="s">
        <v>49</v>
      </c>
      <c r="H284" s="95" t="s">
        <v>25</v>
      </c>
      <c r="I284" s="95" t="s">
        <v>599</v>
      </c>
      <c r="J284" s="96" t="s">
        <v>621</v>
      </c>
      <c r="K284" s="456">
        <f>E284/3900</f>
        <v>13.333333333333334</v>
      </c>
      <c r="L284" s="81"/>
      <c r="M284" s="84">
        <f>E284*L284</f>
        <v>0</v>
      </c>
      <c r="N284" s="107"/>
      <c r="P284" s="74"/>
    </row>
    <row r="285" spans="1:16" ht="15" customHeight="1">
      <c r="A285" s="268" t="s">
        <v>2060</v>
      </c>
      <c r="B285" s="327" t="s">
        <v>174</v>
      </c>
      <c r="C285" s="322" t="s">
        <v>175</v>
      </c>
      <c r="D285" s="323" t="s">
        <v>1</v>
      </c>
      <c r="E285" s="368">
        <v>34000</v>
      </c>
      <c r="F285" s="416" t="s">
        <v>10</v>
      </c>
      <c r="G285" s="95" t="s">
        <v>1603</v>
      </c>
      <c r="H285" s="95" t="s">
        <v>80</v>
      </c>
      <c r="I285" s="95" t="s">
        <v>102</v>
      </c>
      <c r="J285" s="96" t="s">
        <v>1602</v>
      </c>
      <c r="K285" s="456">
        <f>E285/3900</f>
        <v>8.7179487179487172</v>
      </c>
      <c r="L285" s="81"/>
      <c r="M285" s="84">
        <f>E285*L285</f>
        <v>0</v>
      </c>
      <c r="N285" s="107"/>
      <c r="P285" s="74"/>
    </row>
    <row r="286" spans="1:16" ht="15" customHeight="1">
      <c r="A286" s="268" t="s">
        <v>2060</v>
      </c>
      <c r="B286" s="329" t="s">
        <v>425</v>
      </c>
      <c r="C286" s="322" t="s">
        <v>426</v>
      </c>
      <c r="D286" s="323" t="s">
        <v>95</v>
      </c>
      <c r="E286" s="368">
        <v>32000</v>
      </c>
      <c r="F286" s="416" t="s">
        <v>10</v>
      </c>
      <c r="G286" s="95" t="s">
        <v>1016</v>
      </c>
      <c r="H286" s="95" t="s">
        <v>247</v>
      </c>
      <c r="I286" s="95" t="s">
        <v>371</v>
      </c>
      <c r="J286" s="96" t="s">
        <v>428</v>
      </c>
      <c r="K286" s="456">
        <f>E286/3900</f>
        <v>8.2051282051282044</v>
      </c>
      <c r="L286" s="81"/>
      <c r="M286" s="84">
        <f>E286*L286</f>
        <v>0</v>
      </c>
      <c r="N286" s="107"/>
      <c r="P286" s="74"/>
    </row>
    <row r="287" spans="1:16" ht="15" customHeight="1">
      <c r="A287" s="268" t="s">
        <v>2060</v>
      </c>
      <c r="B287" s="321" t="s">
        <v>1446</v>
      </c>
      <c r="C287" s="328" t="s">
        <v>1447</v>
      </c>
      <c r="D287" s="323" t="s">
        <v>197</v>
      </c>
      <c r="E287" s="369">
        <v>54000</v>
      </c>
      <c r="F287" s="414" t="s">
        <v>10</v>
      </c>
      <c r="G287" s="95" t="s">
        <v>1419</v>
      </c>
      <c r="H287" s="95" t="s">
        <v>23</v>
      </c>
      <c r="I287" s="137" t="s">
        <v>1449</v>
      </c>
      <c r="J287" s="96" t="s">
        <v>1448</v>
      </c>
      <c r="K287" s="456">
        <f>E287/3900</f>
        <v>13.846153846153847</v>
      </c>
      <c r="L287" s="81"/>
      <c r="M287" s="84">
        <f>E287*L287</f>
        <v>0</v>
      </c>
      <c r="N287" s="107"/>
      <c r="P287" s="74"/>
    </row>
    <row r="288" spans="1:16" ht="15" customHeight="1">
      <c r="A288" s="268" t="s">
        <v>2060</v>
      </c>
      <c r="B288" s="329" t="s">
        <v>548</v>
      </c>
      <c r="C288" s="340" t="s">
        <v>549</v>
      </c>
      <c r="D288" s="323" t="s">
        <v>197</v>
      </c>
      <c r="E288" s="369">
        <v>32000</v>
      </c>
      <c r="F288" s="417" t="s">
        <v>10</v>
      </c>
      <c r="G288" s="95" t="s">
        <v>49</v>
      </c>
      <c r="H288" s="95" t="s">
        <v>22</v>
      </c>
      <c r="I288" s="95" t="s">
        <v>383</v>
      </c>
      <c r="J288" s="213" t="s">
        <v>1760</v>
      </c>
      <c r="K288" s="456">
        <f>E288/3900</f>
        <v>8.2051282051282044</v>
      </c>
      <c r="L288" s="81"/>
      <c r="M288" s="84">
        <f>E288*L288</f>
        <v>0</v>
      </c>
      <c r="N288" s="107"/>
      <c r="P288" s="74"/>
    </row>
    <row r="289" spans="1:16" ht="15" customHeight="1">
      <c r="A289" s="268" t="s">
        <v>2060</v>
      </c>
      <c r="B289" s="321" t="s">
        <v>2316</v>
      </c>
      <c r="C289" s="322" t="s">
        <v>2317</v>
      </c>
      <c r="D289" s="323" t="s">
        <v>196</v>
      </c>
      <c r="E289" s="369">
        <v>35000</v>
      </c>
      <c r="F289" s="468" t="s">
        <v>10</v>
      </c>
      <c r="G289" s="95" t="s">
        <v>81</v>
      </c>
      <c r="H289" s="95" t="s">
        <v>60</v>
      </c>
      <c r="I289" s="95" t="s">
        <v>366</v>
      </c>
      <c r="J289" s="213" t="s">
        <v>2361</v>
      </c>
      <c r="K289" s="456">
        <f>E289/3900</f>
        <v>8.9743589743589745</v>
      </c>
      <c r="L289" s="81"/>
      <c r="M289" s="84">
        <f>E289*L289</f>
        <v>0</v>
      </c>
      <c r="N289" s="107"/>
      <c r="P289" s="74"/>
    </row>
    <row r="290" spans="1:16" ht="15" customHeight="1">
      <c r="A290" s="268" t="s">
        <v>2060</v>
      </c>
      <c r="B290" s="321" t="s">
        <v>437</v>
      </c>
      <c r="C290" s="328" t="s">
        <v>2032</v>
      </c>
      <c r="D290" s="323" t="s">
        <v>196</v>
      </c>
      <c r="E290" s="369">
        <v>46000</v>
      </c>
      <c r="F290" s="417" t="s">
        <v>10</v>
      </c>
      <c r="G290" s="95" t="s">
        <v>1810</v>
      </c>
      <c r="H290" s="95" t="s">
        <v>430</v>
      </c>
      <c r="I290" s="95" t="s">
        <v>130</v>
      </c>
      <c r="J290" s="96" t="s">
        <v>2033</v>
      </c>
      <c r="K290" s="456">
        <f>E290/3900</f>
        <v>11.794871794871796</v>
      </c>
      <c r="L290" s="81"/>
      <c r="M290" s="84">
        <f>E290*L290</f>
        <v>0</v>
      </c>
      <c r="N290" s="107"/>
      <c r="P290" s="74"/>
    </row>
    <row r="291" spans="1:16" ht="15" customHeight="1">
      <c r="A291" s="268" t="s">
        <v>2060</v>
      </c>
      <c r="B291" s="321" t="s">
        <v>437</v>
      </c>
      <c r="C291" s="328" t="s">
        <v>1836</v>
      </c>
      <c r="D291" s="323" t="s">
        <v>1</v>
      </c>
      <c r="E291" s="371">
        <v>34000</v>
      </c>
      <c r="F291" s="420" t="s">
        <v>10</v>
      </c>
      <c r="G291" s="459" t="s">
        <v>1186</v>
      </c>
      <c r="H291" s="95" t="s">
        <v>430</v>
      </c>
      <c r="I291" s="95" t="s">
        <v>130</v>
      </c>
      <c r="J291" s="96" t="s">
        <v>1837</v>
      </c>
      <c r="K291" s="456">
        <f>E291/3900</f>
        <v>8.7179487179487172</v>
      </c>
      <c r="L291" s="81"/>
      <c r="M291" s="84">
        <f>E291*L291</f>
        <v>0</v>
      </c>
      <c r="N291" s="107"/>
      <c r="P291" s="74"/>
    </row>
    <row r="292" spans="1:16" ht="15" customHeight="1">
      <c r="A292" s="268" t="s">
        <v>2060</v>
      </c>
      <c r="B292" s="321" t="s">
        <v>437</v>
      </c>
      <c r="C292" s="328" t="s">
        <v>1811</v>
      </c>
      <c r="D292" s="323" t="s">
        <v>95</v>
      </c>
      <c r="E292" s="368">
        <v>48000</v>
      </c>
      <c r="F292" s="413" t="s">
        <v>10</v>
      </c>
      <c r="G292" s="95" t="s">
        <v>1810</v>
      </c>
      <c r="H292" s="95" t="s">
        <v>430</v>
      </c>
      <c r="I292" s="95" t="s">
        <v>130</v>
      </c>
      <c r="J292" s="96" t="s">
        <v>1812</v>
      </c>
      <c r="K292" s="456">
        <f>E292/3900</f>
        <v>12.307692307692308</v>
      </c>
      <c r="L292" s="81"/>
      <c r="M292" s="84">
        <f>E292*L292</f>
        <v>0</v>
      </c>
      <c r="N292" s="107"/>
      <c r="P292" s="74"/>
    </row>
    <row r="293" spans="1:16" ht="15" customHeight="1">
      <c r="A293" s="268"/>
      <c r="B293" s="201" t="s">
        <v>2654</v>
      </c>
      <c r="C293" s="101" t="s">
        <v>2880</v>
      </c>
      <c r="D293" s="95" t="s">
        <v>1</v>
      </c>
      <c r="E293" s="369">
        <v>56000</v>
      </c>
      <c r="F293" s="414" t="s">
        <v>10</v>
      </c>
      <c r="G293" s="95" t="s">
        <v>75</v>
      </c>
      <c r="H293" s="95" t="s">
        <v>29</v>
      </c>
      <c r="I293" s="95" t="s">
        <v>102</v>
      </c>
      <c r="J293" s="96" t="s">
        <v>2881</v>
      </c>
      <c r="K293" s="456">
        <f>E293/3900</f>
        <v>14.358974358974359</v>
      </c>
      <c r="L293" s="81"/>
      <c r="M293" s="84">
        <f>E293*L293</f>
        <v>0</v>
      </c>
      <c r="N293" s="107"/>
      <c r="P293" s="74"/>
    </row>
    <row r="294" spans="1:16" ht="15" customHeight="1">
      <c r="A294" s="268" t="s">
        <v>2060</v>
      </c>
      <c r="B294" s="327" t="s">
        <v>326</v>
      </c>
      <c r="C294" s="322" t="s">
        <v>327</v>
      </c>
      <c r="D294" s="323" t="s">
        <v>1</v>
      </c>
      <c r="E294" s="369">
        <v>47000</v>
      </c>
      <c r="F294" s="415" t="s">
        <v>10</v>
      </c>
      <c r="G294" s="95" t="s">
        <v>1395</v>
      </c>
      <c r="H294" s="95" t="s">
        <v>58</v>
      </c>
      <c r="I294" s="95" t="s">
        <v>317</v>
      </c>
      <c r="J294" s="96" t="s">
        <v>325</v>
      </c>
      <c r="K294" s="456">
        <f>E294/3900</f>
        <v>12.051282051282051</v>
      </c>
      <c r="L294" s="81"/>
      <c r="M294" s="84">
        <f>E294*L294</f>
        <v>0</v>
      </c>
      <c r="N294" s="107"/>
      <c r="P294" s="74"/>
    </row>
    <row r="295" spans="1:16" ht="15" customHeight="1">
      <c r="A295" s="268" t="s">
        <v>2060</v>
      </c>
      <c r="B295" s="321" t="s">
        <v>281</v>
      </c>
      <c r="C295" s="322" t="s">
        <v>282</v>
      </c>
      <c r="D295" s="323" t="s">
        <v>197</v>
      </c>
      <c r="E295" s="368">
        <v>40000</v>
      </c>
      <c r="F295" s="416" t="s">
        <v>10</v>
      </c>
      <c r="G295" s="95" t="s">
        <v>284</v>
      </c>
      <c r="H295" s="95" t="s">
        <v>29</v>
      </c>
      <c r="I295" s="95" t="s">
        <v>283</v>
      </c>
      <c r="J295" s="96" t="s">
        <v>284</v>
      </c>
      <c r="K295" s="456">
        <f>E295/3900</f>
        <v>10.256410256410257</v>
      </c>
      <c r="L295" s="81"/>
      <c r="M295" s="84">
        <f>E295*L295</f>
        <v>0</v>
      </c>
      <c r="N295" s="107"/>
      <c r="P295" s="74"/>
    </row>
    <row r="296" spans="1:16" ht="15" customHeight="1">
      <c r="A296" s="268" t="s">
        <v>2060</v>
      </c>
      <c r="B296" s="321" t="s">
        <v>1615</v>
      </c>
      <c r="C296" s="506" t="s">
        <v>1616</v>
      </c>
      <c r="D296" s="323" t="s">
        <v>1</v>
      </c>
      <c r="E296" s="369">
        <v>48000</v>
      </c>
      <c r="F296" s="468" t="s">
        <v>10</v>
      </c>
      <c r="G296" s="339" t="s">
        <v>1047</v>
      </c>
      <c r="H296" s="146" t="s">
        <v>57</v>
      </c>
      <c r="I296" s="95" t="s">
        <v>1417</v>
      </c>
      <c r="J296" s="96" t="s">
        <v>1617</v>
      </c>
      <c r="K296" s="456">
        <f>E296/3900</f>
        <v>12.307692307692308</v>
      </c>
      <c r="L296" s="81"/>
      <c r="M296" s="84">
        <f>E296*L296</f>
        <v>0</v>
      </c>
      <c r="N296" s="107"/>
      <c r="P296" s="74"/>
    </row>
    <row r="297" spans="1:16" ht="15" customHeight="1">
      <c r="A297" s="268" t="s">
        <v>2060</v>
      </c>
      <c r="B297" s="321" t="s">
        <v>2956</v>
      </c>
      <c r="C297" s="322" t="s">
        <v>2957</v>
      </c>
      <c r="D297" s="323" t="s">
        <v>197</v>
      </c>
      <c r="E297" s="368">
        <v>34000</v>
      </c>
      <c r="F297" s="416" t="s">
        <v>10</v>
      </c>
      <c r="G297" s="95" t="s">
        <v>81</v>
      </c>
      <c r="H297" s="95" t="s">
        <v>2402</v>
      </c>
      <c r="I297" s="95" t="s">
        <v>366</v>
      </c>
      <c r="J297" s="96" t="s">
        <v>2958</v>
      </c>
      <c r="K297" s="456">
        <f>E297/3900</f>
        <v>8.7179487179487172</v>
      </c>
      <c r="L297" s="81"/>
      <c r="M297" s="84">
        <f>E297*L297</f>
        <v>0</v>
      </c>
      <c r="N297" s="107"/>
      <c r="P297" s="74"/>
    </row>
    <row r="298" spans="1:16" ht="15" customHeight="1">
      <c r="A298" s="268"/>
      <c r="B298" s="203" t="s">
        <v>97</v>
      </c>
      <c r="C298" s="127" t="s">
        <v>1813</v>
      </c>
      <c r="D298" s="95" t="s">
        <v>197</v>
      </c>
      <c r="E298" s="369">
        <v>58000</v>
      </c>
      <c r="F298" s="423" t="s">
        <v>10</v>
      </c>
      <c r="G298" s="95" t="s">
        <v>49</v>
      </c>
      <c r="H298" s="95" t="s">
        <v>530</v>
      </c>
      <c r="I298" s="95" t="s">
        <v>130</v>
      </c>
      <c r="J298" s="96" t="s">
        <v>1976</v>
      </c>
      <c r="K298" s="456">
        <f>E298/3900</f>
        <v>14.871794871794872</v>
      </c>
      <c r="L298" s="81"/>
      <c r="M298" s="84">
        <f>E298*L298</f>
        <v>0</v>
      </c>
      <c r="N298" s="107"/>
      <c r="P298" s="74"/>
    </row>
    <row r="299" spans="1:16" ht="15" customHeight="1">
      <c r="A299" s="268"/>
      <c r="B299" s="199" t="s">
        <v>222</v>
      </c>
      <c r="C299" s="94" t="s">
        <v>170</v>
      </c>
      <c r="D299" s="95" t="s">
        <v>1</v>
      </c>
      <c r="E299" s="369">
        <v>36000</v>
      </c>
      <c r="F299" s="471" t="s">
        <v>10</v>
      </c>
      <c r="G299" s="95" t="s">
        <v>49</v>
      </c>
      <c r="H299" s="370" t="s">
        <v>33</v>
      </c>
      <c r="I299" s="95" t="s">
        <v>221</v>
      </c>
      <c r="J299" s="96" t="s">
        <v>223</v>
      </c>
      <c r="K299" s="456">
        <f>E299/3900</f>
        <v>9.2307692307692299</v>
      </c>
      <c r="L299" s="81"/>
      <c r="M299" s="84">
        <f>E299*L299</f>
        <v>0</v>
      </c>
      <c r="N299" s="107"/>
      <c r="P299" s="74"/>
    </row>
    <row r="300" spans="1:16" ht="14">
      <c r="A300" s="268"/>
      <c r="B300" s="203" t="s">
        <v>222</v>
      </c>
      <c r="C300" s="101" t="s">
        <v>224</v>
      </c>
      <c r="D300" s="95" t="s">
        <v>1</v>
      </c>
      <c r="E300" s="369">
        <v>34000</v>
      </c>
      <c r="F300" s="415" t="s">
        <v>10</v>
      </c>
      <c r="G300" s="95" t="s">
        <v>49</v>
      </c>
      <c r="H300" s="95" t="s">
        <v>33</v>
      </c>
      <c r="I300" s="95" t="s">
        <v>221</v>
      </c>
      <c r="J300" s="96" t="s">
        <v>225</v>
      </c>
      <c r="K300" s="456">
        <f>E300/3900</f>
        <v>8.7179487179487172</v>
      </c>
      <c r="L300" s="320"/>
      <c r="M300" s="84">
        <f>E300*L300</f>
        <v>0</v>
      </c>
    </row>
    <row r="301" spans="1:16" ht="15" customHeight="1">
      <c r="A301" s="268" t="s">
        <v>2060</v>
      </c>
      <c r="B301" s="321" t="s">
        <v>2779</v>
      </c>
      <c r="C301" s="328" t="s">
        <v>2730</v>
      </c>
      <c r="D301" s="323" t="s">
        <v>1</v>
      </c>
      <c r="E301" s="369">
        <v>39000</v>
      </c>
      <c r="F301" s="415" t="s">
        <v>10</v>
      </c>
      <c r="G301" s="95" t="s">
        <v>48</v>
      </c>
      <c r="H301" s="95" t="s">
        <v>69</v>
      </c>
      <c r="I301" s="95" t="s">
        <v>747</v>
      </c>
      <c r="J301" s="96" t="s">
        <v>2781</v>
      </c>
      <c r="K301" s="456">
        <f>E301/3900</f>
        <v>10</v>
      </c>
      <c r="L301" s="81"/>
      <c r="M301" s="84">
        <f>E301*L301</f>
        <v>0</v>
      </c>
      <c r="N301" s="107"/>
      <c r="P301" s="74"/>
    </row>
    <row r="302" spans="1:16" ht="15" customHeight="1">
      <c r="A302" s="268" t="s">
        <v>2060</v>
      </c>
      <c r="B302" s="321" t="s">
        <v>2779</v>
      </c>
      <c r="C302" s="328" t="s">
        <v>2731</v>
      </c>
      <c r="D302" s="323" t="s">
        <v>1</v>
      </c>
      <c r="E302" s="369">
        <v>39000</v>
      </c>
      <c r="F302" s="415" t="s">
        <v>10</v>
      </c>
      <c r="G302" s="95" t="s">
        <v>48</v>
      </c>
      <c r="H302" s="95" t="s">
        <v>69</v>
      </c>
      <c r="I302" s="95" t="s">
        <v>747</v>
      </c>
      <c r="J302" s="96" t="s">
        <v>2780</v>
      </c>
      <c r="K302" s="456">
        <f>E302/3900</f>
        <v>10</v>
      </c>
      <c r="L302" s="81"/>
      <c r="M302" s="84">
        <f>E302*L302</f>
        <v>0</v>
      </c>
      <c r="N302" s="107"/>
      <c r="P302" s="74"/>
    </row>
    <row r="303" spans="1:16" ht="15" customHeight="1">
      <c r="A303" s="268" t="s">
        <v>2060</v>
      </c>
      <c r="B303" s="321" t="s">
        <v>238</v>
      </c>
      <c r="C303" s="491" t="s">
        <v>903</v>
      </c>
      <c r="D303" s="323" t="s">
        <v>95</v>
      </c>
      <c r="E303" s="369">
        <v>38000</v>
      </c>
      <c r="F303" s="415" t="s">
        <v>10</v>
      </c>
      <c r="G303" s="95" t="s">
        <v>75</v>
      </c>
      <c r="H303" s="95" t="s">
        <v>68</v>
      </c>
      <c r="I303" s="95" t="s">
        <v>263</v>
      </c>
      <c r="J303" s="96" t="s">
        <v>1912</v>
      </c>
      <c r="K303" s="456">
        <f>E303/3900</f>
        <v>9.7435897435897427</v>
      </c>
      <c r="L303" s="81"/>
      <c r="M303" s="84">
        <f>E303*L303</f>
        <v>0</v>
      </c>
      <c r="N303" s="107"/>
      <c r="P303" s="74"/>
    </row>
    <row r="304" spans="1:16" ht="15" customHeight="1">
      <c r="A304" s="268"/>
      <c r="B304" s="201" t="s">
        <v>2501</v>
      </c>
      <c r="C304" s="94" t="s">
        <v>2504</v>
      </c>
      <c r="D304" s="95" t="s">
        <v>1</v>
      </c>
      <c r="E304" s="368">
        <v>59000</v>
      </c>
      <c r="F304" s="479" t="s">
        <v>10</v>
      </c>
      <c r="G304" s="95" t="s">
        <v>49</v>
      </c>
      <c r="H304" s="95" t="s">
        <v>11</v>
      </c>
      <c r="I304" s="95" t="s">
        <v>130</v>
      </c>
      <c r="J304" s="96" t="s">
        <v>2506</v>
      </c>
      <c r="K304" s="456">
        <f>E304/3900</f>
        <v>15.128205128205128</v>
      </c>
      <c r="L304" s="81"/>
      <c r="M304" s="84">
        <f>E304*L304</f>
        <v>0</v>
      </c>
      <c r="N304" s="107"/>
      <c r="P304" s="74"/>
    </row>
    <row r="305" spans="1:16" ht="15" customHeight="1">
      <c r="A305" s="268" t="s">
        <v>2060</v>
      </c>
      <c r="B305" s="321" t="s">
        <v>2321</v>
      </c>
      <c r="C305" s="328" t="s">
        <v>2322</v>
      </c>
      <c r="D305" s="323" t="s">
        <v>1</v>
      </c>
      <c r="E305" s="369">
        <v>29000</v>
      </c>
      <c r="F305" s="414" t="s">
        <v>10</v>
      </c>
      <c r="G305" s="95" t="s">
        <v>48</v>
      </c>
      <c r="H305" s="95" t="s">
        <v>80</v>
      </c>
      <c r="I305" s="95" t="s">
        <v>248</v>
      </c>
      <c r="J305" s="96" t="s">
        <v>2323</v>
      </c>
      <c r="K305" s="456">
        <f>E305/3900</f>
        <v>7.4358974358974361</v>
      </c>
      <c r="L305" s="81"/>
      <c r="M305" s="84">
        <f>E305*L305</f>
        <v>0</v>
      </c>
      <c r="N305" s="107"/>
      <c r="P305" s="74"/>
    </row>
    <row r="306" spans="1:16" ht="15" customHeight="1">
      <c r="A306" s="268" t="s">
        <v>2060</v>
      </c>
      <c r="B306" s="321" t="s">
        <v>768</v>
      </c>
      <c r="C306" s="322" t="s">
        <v>769</v>
      </c>
      <c r="D306" s="323" t="s">
        <v>95</v>
      </c>
      <c r="E306" s="371">
        <v>34000</v>
      </c>
      <c r="F306" s="416" t="s">
        <v>10</v>
      </c>
      <c r="G306" s="95" t="s">
        <v>1006</v>
      </c>
      <c r="H306" s="95" t="s">
        <v>11</v>
      </c>
      <c r="I306" s="95" t="s">
        <v>366</v>
      </c>
      <c r="J306" s="96" t="s">
        <v>771</v>
      </c>
      <c r="K306" s="456">
        <f>E306/3900</f>
        <v>8.7179487179487172</v>
      </c>
      <c r="L306" s="81"/>
      <c r="M306" s="84">
        <f>E306*L306</f>
        <v>0</v>
      </c>
      <c r="N306" s="107"/>
      <c r="P306" s="74"/>
    </row>
    <row r="307" spans="1:16" ht="15" customHeight="1">
      <c r="A307" s="268" t="s">
        <v>2060</v>
      </c>
      <c r="B307" s="321" t="s">
        <v>768</v>
      </c>
      <c r="C307" s="328" t="s">
        <v>770</v>
      </c>
      <c r="D307" s="323" t="s">
        <v>95</v>
      </c>
      <c r="E307" s="371">
        <v>34000</v>
      </c>
      <c r="F307" s="414" t="s">
        <v>10</v>
      </c>
      <c r="G307" s="95" t="s">
        <v>1006</v>
      </c>
      <c r="H307" s="95" t="s">
        <v>11</v>
      </c>
      <c r="I307" s="95" t="s">
        <v>366</v>
      </c>
      <c r="J307" s="96" t="s">
        <v>772</v>
      </c>
      <c r="K307" s="456">
        <f>E307/3900</f>
        <v>8.7179487179487172</v>
      </c>
      <c r="L307" s="81"/>
      <c r="M307" s="84">
        <f>E307*L307</f>
        <v>0</v>
      </c>
      <c r="N307" s="107"/>
      <c r="P307" s="74"/>
    </row>
    <row r="308" spans="1:16" ht="15" customHeight="1">
      <c r="A308" s="268" t="s">
        <v>2060</v>
      </c>
      <c r="B308" s="336" t="s">
        <v>695</v>
      </c>
      <c r="C308" s="322" t="s">
        <v>681</v>
      </c>
      <c r="D308" s="323" t="s">
        <v>1</v>
      </c>
      <c r="E308" s="369">
        <v>38000</v>
      </c>
      <c r="F308" s="415" t="s">
        <v>10</v>
      </c>
      <c r="G308" s="95" t="s">
        <v>1396</v>
      </c>
      <c r="H308" s="95" t="s">
        <v>23</v>
      </c>
      <c r="I308" s="95" t="s">
        <v>680</v>
      </c>
      <c r="J308" s="96" t="s">
        <v>682</v>
      </c>
      <c r="K308" s="456">
        <f>E308/3900</f>
        <v>9.7435897435897427</v>
      </c>
      <c r="L308" s="81"/>
      <c r="M308" s="84">
        <f>E308*L308</f>
        <v>0</v>
      </c>
      <c r="N308" s="107"/>
      <c r="P308" s="74"/>
    </row>
    <row r="309" spans="1:16" ht="15" customHeight="1">
      <c r="A309" s="268" t="s">
        <v>2060</v>
      </c>
      <c r="B309" s="329" t="s">
        <v>2507</v>
      </c>
      <c r="C309" s="340" t="s">
        <v>2508</v>
      </c>
      <c r="D309" s="323" t="s">
        <v>197</v>
      </c>
      <c r="E309" s="369">
        <v>36000</v>
      </c>
      <c r="F309" s="468" t="s">
        <v>10</v>
      </c>
      <c r="G309" s="95" t="s">
        <v>49</v>
      </c>
      <c r="H309" s="146" t="s">
        <v>57</v>
      </c>
      <c r="I309" s="95" t="s">
        <v>1307</v>
      </c>
      <c r="J309" s="213" t="s">
        <v>817</v>
      </c>
      <c r="K309" s="456">
        <f>E309/3900</f>
        <v>9.2307692307692299</v>
      </c>
      <c r="L309" s="81"/>
      <c r="M309" s="84">
        <f>E309*L309</f>
        <v>0</v>
      </c>
      <c r="N309" s="107"/>
      <c r="P309" s="74"/>
    </row>
    <row r="310" spans="1:16" ht="15" customHeight="1">
      <c r="A310" s="268"/>
      <c r="B310" s="205" t="s">
        <v>2034</v>
      </c>
      <c r="C310" s="145" t="s">
        <v>2035</v>
      </c>
      <c r="D310" s="95" t="s">
        <v>95</v>
      </c>
      <c r="E310" s="369">
        <v>48000</v>
      </c>
      <c r="F310" s="417" t="s">
        <v>10</v>
      </c>
      <c r="G310" s="95" t="s">
        <v>49</v>
      </c>
      <c r="H310" s="146" t="s">
        <v>25</v>
      </c>
      <c r="I310" s="95" t="s">
        <v>2385</v>
      </c>
      <c r="J310" s="213" t="s">
        <v>218</v>
      </c>
      <c r="K310" s="456">
        <f>E310/3900</f>
        <v>12.307692307692308</v>
      </c>
      <c r="L310" s="81"/>
      <c r="M310" s="84">
        <f>E310*L310</f>
        <v>0</v>
      </c>
      <c r="N310" s="107"/>
      <c r="P310" s="74"/>
    </row>
    <row r="311" spans="1:16" ht="16" customHeight="1">
      <c r="A311" s="268" t="s">
        <v>2060</v>
      </c>
      <c r="B311" s="327" t="s">
        <v>498</v>
      </c>
      <c r="C311" s="328" t="s">
        <v>499</v>
      </c>
      <c r="D311" s="323" t="s">
        <v>1</v>
      </c>
      <c r="E311" s="368">
        <v>38000</v>
      </c>
      <c r="F311" s="415" t="s">
        <v>10</v>
      </c>
      <c r="G311" s="95" t="s">
        <v>49</v>
      </c>
      <c r="H311" s="95" t="s">
        <v>39</v>
      </c>
      <c r="I311" s="95" t="s">
        <v>123</v>
      </c>
      <c r="J311" s="96" t="s">
        <v>237</v>
      </c>
      <c r="K311" s="456">
        <f>E311/3900</f>
        <v>9.7435897435897427</v>
      </c>
      <c r="L311" s="81"/>
      <c r="M311" s="84">
        <f>E311*L311</f>
        <v>0</v>
      </c>
      <c r="N311" s="107"/>
      <c r="P311" s="74"/>
    </row>
    <row r="312" spans="1:16" ht="16" customHeight="1">
      <c r="A312" s="268" t="s">
        <v>2060</v>
      </c>
      <c r="B312" s="329" t="s">
        <v>878</v>
      </c>
      <c r="C312" s="330" t="s">
        <v>879</v>
      </c>
      <c r="D312" s="323" t="s">
        <v>95</v>
      </c>
      <c r="E312" s="369">
        <v>36000</v>
      </c>
      <c r="F312" s="415" t="s">
        <v>10</v>
      </c>
      <c r="G312" s="95" t="s">
        <v>1397</v>
      </c>
      <c r="H312" s="95" t="s">
        <v>33</v>
      </c>
      <c r="I312" s="95" t="s">
        <v>383</v>
      </c>
      <c r="J312" s="96" t="s">
        <v>880</v>
      </c>
      <c r="K312" s="456">
        <f>E312/3900</f>
        <v>9.2307692307692299</v>
      </c>
      <c r="L312" s="81"/>
      <c r="M312" s="84">
        <f>E312*L312</f>
        <v>0</v>
      </c>
      <c r="N312" s="107"/>
      <c r="P312" s="74"/>
    </row>
    <row r="313" spans="1:16" ht="16" customHeight="1">
      <c r="A313" s="268"/>
      <c r="B313" s="199" t="s">
        <v>256</v>
      </c>
      <c r="C313" s="96">
        <v>666</v>
      </c>
      <c r="D313" s="95" t="s">
        <v>1</v>
      </c>
      <c r="E313" s="369">
        <v>59000</v>
      </c>
      <c r="F313" s="414" t="s">
        <v>10</v>
      </c>
      <c r="G313" s="95" t="s">
        <v>49</v>
      </c>
      <c r="H313" s="95" t="s">
        <v>23</v>
      </c>
      <c r="I313" s="95" t="s">
        <v>464</v>
      </c>
      <c r="J313" s="96" t="s">
        <v>906</v>
      </c>
      <c r="K313" s="456">
        <f>E313/3900</f>
        <v>15.128205128205128</v>
      </c>
      <c r="L313" s="81"/>
      <c r="M313" s="84">
        <f>E313*L313</f>
        <v>0</v>
      </c>
      <c r="N313" s="107"/>
      <c r="P313" s="74"/>
    </row>
    <row r="314" spans="1:16" ht="16" customHeight="1">
      <c r="A314" s="268"/>
      <c r="B314" s="203" t="s">
        <v>256</v>
      </c>
      <c r="C314" s="127" t="s">
        <v>2658</v>
      </c>
      <c r="D314" s="95" t="s">
        <v>1</v>
      </c>
      <c r="E314" s="369">
        <v>59000</v>
      </c>
      <c r="F314" s="414" t="s">
        <v>10</v>
      </c>
      <c r="G314" s="95" t="s">
        <v>49</v>
      </c>
      <c r="H314" s="95" t="s">
        <v>23</v>
      </c>
      <c r="I314" s="95" t="s">
        <v>464</v>
      </c>
      <c r="J314" s="96" t="s">
        <v>2708</v>
      </c>
      <c r="K314" s="456">
        <f>E314/3900</f>
        <v>15.128205128205128</v>
      </c>
      <c r="L314" s="81"/>
      <c r="M314" s="84">
        <f>E314*L314</f>
        <v>0</v>
      </c>
      <c r="N314" s="107"/>
      <c r="P314" s="74"/>
    </row>
    <row r="315" spans="1:16" ht="16" customHeight="1">
      <c r="A315" s="268"/>
      <c r="B315" s="201" t="s">
        <v>256</v>
      </c>
      <c r="C315" s="145" t="s">
        <v>617</v>
      </c>
      <c r="D315" s="95" t="s">
        <v>1</v>
      </c>
      <c r="E315" s="369">
        <v>59000</v>
      </c>
      <c r="F315" s="417" t="s">
        <v>10</v>
      </c>
      <c r="G315" s="95" t="s">
        <v>49</v>
      </c>
      <c r="H315" s="146" t="s">
        <v>23</v>
      </c>
      <c r="I315" s="146" t="s">
        <v>464</v>
      </c>
      <c r="J315" s="213" t="s">
        <v>647</v>
      </c>
      <c r="K315" s="456">
        <f>E315/3900</f>
        <v>15.128205128205128</v>
      </c>
      <c r="L315" s="81"/>
      <c r="M315" s="84">
        <f>E315*L315</f>
        <v>0</v>
      </c>
      <c r="N315" s="107"/>
      <c r="P315" s="74"/>
    </row>
    <row r="316" spans="1:16" ht="16" customHeight="1">
      <c r="A316" s="268" t="s">
        <v>2060</v>
      </c>
      <c r="B316" s="329" t="s">
        <v>867</v>
      </c>
      <c r="C316" s="393" t="s">
        <v>868</v>
      </c>
      <c r="D316" s="323" t="s">
        <v>255</v>
      </c>
      <c r="E316" s="369">
        <v>39000</v>
      </c>
      <c r="F316" s="417" t="s">
        <v>10</v>
      </c>
      <c r="G316" s="95" t="s">
        <v>1400</v>
      </c>
      <c r="H316" s="146" t="s">
        <v>23</v>
      </c>
      <c r="I316" s="95" t="s">
        <v>599</v>
      </c>
      <c r="J316" s="94" t="s">
        <v>902</v>
      </c>
      <c r="K316" s="456">
        <f>E316/3900</f>
        <v>10</v>
      </c>
      <c r="L316" s="81"/>
      <c r="M316" s="84">
        <f>E316*L316</f>
        <v>0</v>
      </c>
      <c r="N316" s="107"/>
      <c r="P316" s="74"/>
    </row>
    <row r="317" spans="1:16" ht="16" customHeight="1">
      <c r="A317" s="268" t="s">
        <v>2060</v>
      </c>
      <c r="B317" s="321" t="s">
        <v>432</v>
      </c>
      <c r="C317" s="328" t="s">
        <v>433</v>
      </c>
      <c r="D317" s="323" t="s">
        <v>1</v>
      </c>
      <c r="E317" s="369">
        <v>34000</v>
      </c>
      <c r="F317" s="414" t="s">
        <v>10</v>
      </c>
      <c r="G317" s="95" t="s">
        <v>49</v>
      </c>
      <c r="H317" s="95" t="s">
        <v>23</v>
      </c>
      <c r="I317" s="95" t="s">
        <v>431</v>
      </c>
      <c r="J317" s="96" t="s">
        <v>233</v>
      </c>
      <c r="K317" s="456">
        <f>E317/3900</f>
        <v>8.7179487179487172</v>
      </c>
      <c r="L317" s="81"/>
      <c r="M317" s="84">
        <f>E317*L317</f>
        <v>0</v>
      </c>
      <c r="N317" s="107"/>
      <c r="P317" s="74"/>
    </row>
    <row r="318" spans="1:16" ht="16" customHeight="1">
      <c r="A318" s="268" t="s">
        <v>2060</v>
      </c>
      <c r="B318" s="327" t="s">
        <v>2510</v>
      </c>
      <c r="C318" s="328" t="s">
        <v>2511</v>
      </c>
      <c r="D318" s="323" t="s">
        <v>95</v>
      </c>
      <c r="E318" s="369">
        <v>36000</v>
      </c>
      <c r="F318" s="415" t="s">
        <v>10</v>
      </c>
      <c r="G318" s="95" t="s">
        <v>1005</v>
      </c>
      <c r="H318" s="95" t="s">
        <v>39</v>
      </c>
      <c r="I318" s="95" t="s">
        <v>332</v>
      </c>
      <c r="J318" s="96" t="s">
        <v>2512</v>
      </c>
      <c r="K318" s="456">
        <f>E318/3900</f>
        <v>9.2307692307692299</v>
      </c>
      <c r="L318" s="81"/>
      <c r="M318" s="84">
        <f>E318*L318</f>
        <v>0</v>
      </c>
      <c r="N318" s="107"/>
      <c r="P318" s="74"/>
    </row>
    <row r="319" spans="1:16" ht="16" customHeight="1">
      <c r="A319" s="268" t="s">
        <v>2060</v>
      </c>
      <c r="B319" s="329" t="s">
        <v>2139</v>
      </c>
      <c r="C319" s="331" t="s">
        <v>2140</v>
      </c>
      <c r="D319" s="323" t="s">
        <v>1</v>
      </c>
      <c r="E319" s="368">
        <v>44000</v>
      </c>
      <c r="F319" s="465" t="s">
        <v>10</v>
      </c>
      <c r="G319" s="95" t="s">
        <v>75</v>
      </c>
      <c r="H319" s="256" t="s">
        <v>33</v>
      </c>
      <c r="I319" s="256" t="s">
        <v>221</v>
      </c>
      <c r="J319" s="96" t="s">
        <v>2141</v>
      </c>
      <c r="K319" s="456">
        <f>E319/3900</f>
        <v>11.282051282051283</v>
      </c>
      <c r="L319" s="81"/>
      <c r="M319" s="84">
        <f>E319*L319</f>
        <v>0</v>
      </c>
      <c r="N319" s="107"/>
      <c r="P319" s="74"/>
    </row>
    <row r="320" spans="1:16" ht="16" customHeight="1">
      <c r="A320" s="268" t="s">
        <v>2060</v>
      </c>
      <c r="B320" s="321" t="s">
        <v>1424</v>
      </c>
      <c r="C320" s="340" t="s">
        <v>1425</v>
      </c>
      <c r="D320" s="323" t="s">
        <v>95</v>
      </c>
      <c r="E320" s="369">
        <v>39000</v>
      </c>
      <c r="F320" s="417" t="s">
        <v>10</v>
      </c>
      <c r="G320" s="95" t="s">
        <v>1041</v>
      </c>
      <c r="H320" s="146" t="s">
        <v>69</v>
      </c>
      <c r="I320" s="95" t="s">
        <v>316</v>
      </c>
      <c r="J320" s="213" t="s">
        <v>1426</v>
      </c>
      <c r="K320" s="456">
        <f>E320/3900</f>
        <v>10</v>
      </c>
      <c r="L320" s="81"/>
      <c r="M320" s="84">
        <f>E320*L320</f>
        <v>0</v>
      </c>
      <c r="N320" s="107"/>
      <c r="P320" s="74"/>
    </row>
    <row r="321" spans="1:16" ht="16" customHeight="1">
      <c r="A321" s="268" t="s">
        <v>2060</v>
      </c>
      <c r="B321" s="327" t="s">
        <v>391</v>
      </c>
      <c r="C321" s="328" t="s">
        <v>140</v>
      </c>
      <c r="D321" s="323" t="s">
        <v>197</v>
      </c>
      <c r="E321" s="371">
        <v>39000</v>
      </c>
      <c r="F321" s="415" t="s">
        <v>10</v>
      </c>
      <c r="G321" s="95" t="s">
        <v>49</v>
      </c>
      <c r="H321" s="95" t="s">
        <v>56</v>
      </c>
      <c r="I321" s="95" t="s">
        <v>139</v>
      </c>
      <c r="J321" s="96" t="s">
        <v>392</v>
      </c>
      <c r="K321" s="456">
        <f>E321/3900</f>
        <v>10</v>
      </c>
      <c r="L321" s="81"/>
      <c r="M321" s="84">
        <f>E321*L321</f>
        <v>0</v>
      </c>
      <c r="N321" s="107"/>
      <c r="P321" s="74"/>
    </row>
    <row r="322" spans="1:16" ht="16" customHeight="1">
      <c r="A322" s="268" t="s">
        <v>2060</v>
      </c>
      <c r="B322" s="343" t="s">
        <v>395</v>
      </c>
      <c r="C322" s="332" t="s">
        <v>396</v>
      </c>
      <c r="D322" s="323" t="s">
        <v>197</v>
      </c>
      <c r="E322" s="369">
        <v>38000</v>
      </c>
      <c r="F322" s="415" t="s">
        <v>10</v>
      </c>
      <c r="G322" s="95" t="s">
        <v>49</v>
      </c>
      <c r="H322" s="95" t="s">
        <v>93</v>
      </c>
      <c r="I322" s="95" t="s">
        <v>383</v>
      </c>
      <c r="J322" s="96" t="s">
        <v>233</v>
      </c>
      <c r="K322" s="456">
        <f>E322/3900</f>
        <v>9.7435897435897427</v>
      </c>
      <c r="L322" s="81"/>
      <c r="M322" s="84">
        <f>E322*L322</f>
        <v>0</v>
      </c>
      <c r="N322" s="107"/>
      <c r="P322" s="74"/>
    </row>
    <row r="323" spans="1:16" ht="16" customHeight="1">
      <c r="A323" s="268" t="s">
        <v>2060</v>
      </c>
      <c r="B323" s="335" t="s">
        <v>328</v>
      </c>
      <c r="C323" s="322" t="s">
        <v>869</v>
      </c>
      <c r="D323" s="323" t="s">
        <v>1</v>
      </c>
      <c r="E323" s="368">
        <v>47000</v>
      </c>
      <c r="F323" s="416" t="s">
        <v>10</v>
      </c>
      <c r="G323" s="95" t="s">
        <v>1006</v>
      </c>
      <c r="H323" s="95" t="s">
        <v>25</v>
      </c>
      <c r="I323" s="95" t="s">
        <v>317</v>
      </c>
      <c r="J323" s="96" t="s">
        <v>870</v>
      </c>
      <c r="K323" s="456">
        <f>E323/3900</f>
        <v>12.051282051282051</v>
      </c>
      <c r="L323" s="81"/>
      <c r="M323" s="84">
        <f>E323*L323</f>
        <v>0</v>
      </c>
      <c r="N323" s="107"/>
      <c r="P323" s="74"/>
    </row>
    <row r="324" spans="1:16" ht="16" customHeight="1">
      <c r="A324" s="268" t="s">
        <v>2060</v>
      </c>
      <c r="B324" s="489" t="s">
        <v>535</v>
      </c>
      <c r="C324" s="322" t="s">
        <v>536</v>
      </c>
      <c r="D324" s="323" t="s">
        <v>537</v>
      </c>
      <c r="E324" s="368">
        <v>79000</v>
      </c>
      <c r="F324" s="416" t="s">
        <v>10</v>
      </c>
      <c r="G324" s="95" t="s">
        <v>37</v>
      </c>
      <c r="H324" s="95" t="s">
        <v>23</v>
      </c>
      <c r="I324" s="95" t="s">
        <v>534</v>
      </c>
      <c r="J324" s="96" t="s">
        <v>538</v>
      </c>
      <c r="K324" s="456">
        <f>E324/3900</f>
        <v>20.256410256410255</v>
      </c>
      <c r="L324" s="81"/>
      <c r="M324" s="84">
        <f>E324*L324</f>
        <v>0</v>
      </c>
      <c r="N324" s="107"/>
      <c r="P324" s="74"/>
    </row>
    <row r="325" spans="1:16" ht="16" customHeight="1">
      <c r="A325" s="268" t="s">
        <v>2060</v>
      </c>
      <c r="B325" s="329" t="s">
        <v>2102</v>
      </c>
      <c r="C325" s="392" t="s">
        <v>2103</v>
      </c>
      <c r="D325" s="323" t="s">
        <v>197</v>
      </c>
      <c r="E325" s="369">
        <v>32000</v>
      </c>
      <c r="F325" s="470" t="s">
        <v>10</v>
      </c>
      <c r="G325" s="95" t="s">
        <v>49</v>
      </c>
      <c r="H325" s="317" t="s">
        <v>39</v>
      </c>
      <c r="I325" s="317" t="s">
        <v>275</v>
      </c>
      <c r="J325" s="213" t="s">
        <v>2024</v>
      </c>
      <c r="K325" s="456">
        <f>E325/3900</f>
        <v>8.2051282051282044</v>
      </c>
      <c r="L325" s="81"/>
      <c r="M325" s="84">
        <f>E325*L325</f>
        <v>0</v>
      </c>
      <c r="N325" s="107"/>
      <c r="P325" s="74"/>
    </row>
    <row r="326" spans="1:16" ht="16" customHeight="1">
      <c r="A326" s="268" t="s">
        <v>2060</v>
      </c>
      <c r="B326" s="327" t="s">
        <v>1585</v>
      </c>
      <c r="C326" s="340" t="s">
        <v>459</v>
      </c>
      <c r="D326" s="323" t="s">
        <v>197</v>
      </c>
      <c r="E326" s="369">
        <v>40000</v>
      </c>
      <c r="F326" s="417" t="s">
        <v>10</v>
      </c>
      <c r="G326" s="95" t="s">
        <v>49</v>
      </c>
      <c r="H326" s="146" t="s">
        <v>25</v>
      </c>
      <c r="I326" s="95" t="s">
        <v>458</v>
      </c>
      <c r="J326" s="96" t="s">
        <v>460</v>
      </c>
      <c r="K326" s="456">
        <f>E326/3900</f>
        <v>10.256410256410257</v>
      </c>
      <c r="L326" s="81"/>
      <c r="M326" s="84">
        <f>E326*L326</f>
        <v>0</v>
      </c>
      <c r="N326" s="107"/>
      <c r="P326" s="74"/>
    </row>
    <row r="327" spans="1:16" ht="16" customHeight="1">
      <c r="A327" s="268" t="s">
        <v>2060</v>
      </c>
      <c r="B327" s="327" t="s">
        <v>2036</v>
      </c>
      <c r="C327" s="328" t="s">
        <v>2037</v>
      </c>
      <c r="D327" s="323" t="s">
        <v>1</v>
      </c>
      <c r="E327" s="369">
        <v>36000</v>
      </c>
      <c r="F327" s="414" t="s">
        <v>10</v>
      </c>
      <c r="G327" s="95" t="s">
        <v>49</v>
      </c>
      <c r="H327" s="95" t="s">
        <v>60</v>
      </c>
      <c r="I327" s="146" t="s">
        <v>76</v>
      </c>
      <c r="J327" s="96" t="s">
        <v>286</v>
      </c>
      <c r="K327" s="456">
        <f>E327/3900</f>
        <v>9.2307692307692299</v>
      </c>
      <c r="L327" s="81"/>
      <c r="M327" s="84">
        <f>E327*L327</f>
        <v>0</v>
      </c>
      <c r="N327" s="107"/>
      <c r="P327" s="74"/>
    </row>
    <row r="328" spans="1:16" ht="16" customHeight="1">
      <c r="A328" s="268" t="s">
        <v>2060</v>
      </c>
      <c r="B328" s="321" t="s">
        <v>1088</v>
      </c>
      <c r="C328" s="322" t="s">
        <v>1519</v>
      </c>
      <c r="D328" s="323" t="s">
        <v>1</v>
      </c>
      <c r="E328" s="369">
        <v>49000</v>
      </c>
      <c r="F328" s="414" t="s">
        <v>10</v>
      </c>
      <c r="G328" s="95" t="s">
        <v>75</v>
      </c>
      <c r="H328" s="95" t="s">
        <v>29</v>
      </c>
      <c r="I328" s="95" t="s">
        <v>1469</v>
      </c>
      <c r="J328" s="96" t="s">
        <v>487</v>
      </c>
      <c r="K328" s="456">
        <f>E328/3900</f>
        <v>12.564102564102564</v>
      </c>
      <c r="L328" s="81"/>
      <c r="M328" s="84">
        <f>E328*L328</f>
        <v>0</v>
      </c>
      <c r="N328" s="107"/>
      <c r="P328" s="74"/>
    </row>
    <row r="329" spans="1:16" ht="16" customHeight="1">
      <c r="A329" s="268" t="s">
        <v>2060</v>
      </c>
      <c r="B329" s="336" t="s">
        <v>1102</v>
      </c>
      <c r="C329" s="322" t="s">
        <v>2603</v>
      </c>
      <c r="D329" s="323" t="s">
        <v>196</v>
      </c>
      <c r="E329" s="369">
        <v>38000</v>
      </c>
      <c r="F329" s="413" t="s">
        <v>10</v>
      </c>
      <c r="G329" s="95" t="s">
        <v>1245</v>
      </c>
      <c r="H329" s="95" t="s">
        <v>11</v>
      </c>
      <c r="I329" s="95" t="s">
        <v>366</v>
      </c>
      <c r="J329" s="96" t="s">
        <v>2604</v>
      </c>
      <c r="K329" s="456">
        <f>E329/3900</f>
        <v>9.7435897435897427</v>
      </c>
      <c r="L329" s="81"/>
      <c r="M329" s="84">
        <f>E329*L329</f>
        <v>0</v>
      </c>
      <c r="N329" s="107"/>
      <c r="P329" s="74"/>
    </row>
    <row r="330" spans="1:16" ht="16" customHeight="1">
      <c r="A330" s="268" t="s">
        <v>2060</v>
      </c>
      <c r="B330" s="343" t="s">
        <v>550</v>
      </c>
      <c r="C330" s="322" t="s">
        <v>551</v>
      </c>
      <c r="D330" s="323" t="s">
        <v>1</v>
      </c>
      <c r="E330" s="369">
        <v>36000</v>
      </c>
      <c r="F330" s="420" t="s">
        <v>10</v>
      </c>
      <c r="G330" s="95" t="s">
        <v>75</v>
      </c>
      <c r="H330" s="95" t="s">
        <v>57</v>
      </c>
      <c r="I330" s="95" t="s">
        <v>552</v>
      </c>
      <c r="J330" s="96" t="s">
        <v>2224</v>
      </c>
      <c r="K330" s="456">
        <f>E330/3900</f>
        <v>9.2307692307692299</v>
      </c>
      <c r="L330" s="81"/>
      <c r="M330" s="84">
        <f>E330*L330</f>
        <v>0</v>
      </c>
      <c r="N330" s="107"/>
      <c r="P330" s="74"/>
    </row>
    <row r="331" spans="1:16" ht="16" customHeight="1">
      <c r="A331" s="268" t="s">
        <v>2060</v>
      </c>
      <c r="B331" s="321" t="s">
        <v>700</v>
      </c>
      <c r="C331" s="328" t="s">
        <v>699</v>
      </c>
      <c r="D331" s="323" t="s">
        <v>1</v>
      </c>
      <c r="E331" s="369">
        <v>44000</v>
      </c>
      <c r="F331" s="414" t="s">
        <v>10</v>
      </c>
      <c r="G331" s="95" t="s">
        <v>1017</v>
      </c>
      <c r="H331" s="95" t="s">
        <v>39</v>
      </c>
      <c r="I331" s="95" t="s">
        <v>130</v>
      </c>
      <c r="J331" s="96" t="s">
        <v>701</v>
      </c>
      <c r="K331" s="456">
        <f>E331/3900</f>
        <v>11.282051282051283</v>
      </c>
      <c r="L331" s="81"/>
      <c r="M331" s="84">
        <f>E331*L331</f>
        <v>0</v>
      </c>
      <c r="N331" s="107"/>
      <c r="P331" s="74"/>
    </row>
    <row r="332" spans="1:16" ht="16" customHeight="1">
      <c r="A332" s="268" t="s">
        <v>2060</v>
      </c>
      <c r="B332" s="321" t="s">
        <v>1957</v>
      </c>
      <c r="C332" s="322" t="s">
        <v>1958</v>
      </c>
      <c r="D332" s="334" t="s">
        <v>95</v>
      </c>
      <c r="E332" s="369">
        <v>49000</v>
      </c>
      <c r="F332" s="415" t="s">
        <v>10</v>
      </c>
      <c r="G332" s="95" t="s">
        <v>49</v>
      </c>
      <c r="H332" s="95" t="s">
        <v>521</v>
      </c>
      <c r="I332" s="256" t="s">
        <v>332</v>
      </c>
      <c r="J332" s="96" t="s">
        <v>1893</v>
      </c>
      <c r="K332" s="456">
        <f>E332/3900</f>
        <v>12.564102564102564</v>
      </c>
      <c r="L332" s="81"/>
      <c r="M332" s="84">
        <f>E332*L332</f>
        <v>0</v>
      </c>
      <c r="N332" s="107"/>
      <c r="P332" s="74"/>
    </row>
    <row r="333" spans="1:16" ht="16" customHeight="1">
      <c r="A333" s="268" t="s">
        <v>2060</v>
      </c>
      <c r="B333" s="327" t="s">
        <v>501</v>
      </c>
      <c r="C333" s="340" t="s">
        <v>502</v>
      </c>
      <c r="D333" s="323" t="s">
        <v>1</v>
      </c>
      <c r="E333" s="369">
        <v>39000</v>
      </c>
      <c r="F333" s="417" t="s">
        <v>10</v>
      </c>
      <c r="G333" s="95" t="s">
        <v>49</v>
      </c>
      <c r="H333" s="146" t="s">
        <v>500</v>
      </c>
      <c r="I333" s="95" t="s">
        <v>123</v>
      </c>
      <c r="J333" s="213" t="s">
        <v>503</v>
      </c>
      <c r="K333" s="456">
        <f>E333/3900</f>
        <v>10</v>
      </c>
      <c r="L333" s="81"/>
      <c r="M333" s="84">
        <f>E333*L333</f>
        <v>0</v>
      </c>
      <c r="N333" s="107"/>
      <c r="P333" s="74"/>
    </row>
    <row r="334" spans="1:16" ht="16" customHeight="1">
      <c r="A334" s="268" t="s">
        <v>2060</v>
      </c>
      <c r="B334" s="321" t="s">
        <v>660</v>
      </c>
      <c r="C334" s="332" t="s">
        <v>947</v>
      </c>
      <c r="D334" s="323" t="s">
        <v>95</v>
      </c>
      <c r="E334" s="368">
        <v>40000</v>
      </c>
      <c r="F334" s="413" t="s">
        <v>10</v>
      </c>
      <c r="G334" s="95" t="s">
        <v>1595</v>
      </c>
      <c r="H334" s="95" t="s">
        <v>30</v>
      </c>
      <c r="I334" s="95" t="s">
        <v>275</v>
      </c>
      <c r="J334" s="96" t="s">
        <v>948</v>
      </c>
      <c r="K334" s="456">
        <f>E334/3900</f>
        <v>10.256410256410257</v>
      </c>
      <c r="L334" s="81"/>
      <c r="M334" s="84">
        <f>E334*L334</f>
        <v>0</v>
      </c>
      <c r="N334" s="107"/>
      <c r="P334" s="74"/>
    </row>
    <row r="335" spans="1:16" ht="16" customHeight="1">
      <c r="A335" s="268" t="s">
        <v>2060</v>
      </c>
      <c r="B335" s="321" t="s">
        <v>2775</v>
      </c>
      <c r="C335" s="322" t="s">
        <v>2776</v>
      </c>
      <c r="D335" s="323" t="s">
        <v>46</v>
      </c>
      <c r="E335" s="369">
        <v>44000</v>
      </c>
      <c r="F335" s="415" t="s">
        <v>10</v>
      </c>
      <c r="G335" s="95" t="s">
        <v>49</v>
      </c>
      <c r="H335" s="95" t="s">
        <v>31</v>
      </c>
      <c r="I335" s="95" t="s">
        <v>2777</v>
      </c>
      <c r="J335" s="96" t="s">
        <v>2776</v>
      </c>
      <c r="K335" s="456">
        <f>E335/3900</f>
        <v>11.282051282051283</v>
      </c>
      <c r="L335" s="81"/>
      <c r="M335" s="84">
        <f>E335*L335</f>
        <v>0</v>
      </c>
      <c r="N335" s="107"/>
      <c r="P335" s="74"/>
    </row>
    <row r="336" spans="1:16" ht="15" customHeight="1">
      <c r="A336" s="268" t="s">
        <v>2060</v>
      </c>
      <c r="B336" s="327" t="s">
        <v>312</v>
      </c>
      <c r="C336" s="322" t="s">
        <v>313</v>
      </c>
      <c r="D336" s="323" t="s">
        <v>1</v>
      </c>
      <c r="E336" s="369">
        <v>36000</v>
      </c>
      <c r="F336" s="415" t="s">
        <v>10</v>
      </c>
      <c r="G336" s="95" t="s">
        <v>1008</v>
      </c>
      <c r="H336" s="95" t="s">
        <v>39</v>
      </c>
      <c r="I336" s="146" t="s">
        <v>314</v>
      </c>
      <c r="J336" s="96" t="s">
        <v>315</v>
      </c>
      <c r="K336" s="456">
        <f>E336/3900</f>
        <v>9.2307692307692299</v>
      </c>
      <c r="L336" s="81"/>
      <c r="M336" s="84">
        <f>E336*L336</f>
        <v>0</v>
      </c>
      <c r="N336" s="107"/>
      <c r="P336" s="74"/>
    </row>
    <row r="337" spans="1:31" ht="16" customHeight="1">
      <c r="A337" s="268" t="s">
        <v>2060</v>
      </c>
      <c r="B337" s="329" t="s">
        <v>359</v>
      </c>
      <c r="C337" s="330" t="s">
        <v>360</v>
      </c>
      <c r="D337" s="323" t="s">
        <v>197</v>
      </c>
      <c r="E337" s="369">
        <v>39000</v>
      </c>
      <c r="F337" s="415" t="s">
        <v>10</v>
      </c>
      <c r="G337" s="95" t="s">
        <v>49</v>
      </c>
      <c r="H337" s="95" t="s">
        <v>69</v>
      </c>
      <c r="I337" s="317" t="s">
        <v>332</v>
      </c>
      <c r="J337" s="96" t="s">
        <v>286</v>
      </c>
      <c r="K337" s="456">
        <f>E337/3900</f>
        <v>10</v>
      </c>
      <c r="L337" s="81"/>
      <c r="M337" s="84">
        <f>E337*L337</f>
        <v>0</v>
      </c>
      <c r="N337" s="107"/>
      <c r="P337" s="74"/>
    </row>
    <row r="338" spans="1:31" ht="16" customHeight="1">
      <c r="A338" s="268" t="s">
        <v>2060</v>
      </c>
      <c r="B338" s="321" t="s">
        <v>1761</v>
      </c>
      <c r="C338" s="322" t="s">
        <v>1762</v>
      </c>
      <c r="D338" s="323" t="s">
        <v>196</v>
      </c>
      <c r="E338" s="369">
        <v>32000</v>
      </c>
      <c r="F338" s="413" t="s">
        <v>10</v>
      </c>
      <c r="G338" s="95" t="s">
        <v>1763</v>
      </c>
      <c r="H338" s="95" t="s">
        <v>11</v>
      </c>
      <c r="I338" s="95" t="s">
        <v>366</v>
      </c>
      <c r="J338" s="96" t="s">
        <v>1764</v>
      </c>
      <c r="K338" s="456">
        <f>E338/3900</f>
        <v>8.2051282051282044</v>
      </c>
      <c r="L338" s="81"/>
      <c r="M338" s="84">
        <f>E338*L338</f>
        <v>0</v>
      </c>
      <c r="N338" s="107"/>
      <c r="P338" s="74"/>
    </row>
    <row r="339" spans="1:31" ht="16" customHeight="1">
      <c r="A339" s="268" t="s">
        <v>2060</v>
      </c>
      <c r="B339" s="321" t="s">
        <v>1622</v>
      </c>
      <c r="C339" s="322" t="s">
        <v>1623</v>
      </c>
      <c r="D339" s="323" t="s">
        <v>1</v>
      </c>
      <c r="E339" s="369">
        <v>30000</v>
      </c>
      <c r="F339" s="413" t="s">
        <v>10</v>
      </c>
      <c r="G339" s="95" t="s">
        <v>105</v>
      </c>
      <c r="H339" s="95" t="s">
        <v>29</v>
      </c>
      <c r="I339" s="95" t="s">
        <v>1584</v>
      </c>
      <c r="J339" s="96" t="s">
        <v>836</v>
      </c>
      <c r="K339" s="456">
        <f>E339/3900</f>
        <v>7.6923076923076925</v>
      </c>
      <c r="L339" s="81"/>
      <c r="M339" s="84">
        <f>E339*L339</f>
        <v>0</v>
      </c>
      <c r="N339" s="107"/>
      <c r="P339" s="74"/>
    </row>
    <row r="340" spans="1:31" ht="16" customHeight="1">
      <c r="A340" s="268" t="s">
        <v>2060</v>
      </c>
      <c r="B340" s="327" t="s">
        <v>624</v>
      </c>
      <c r="C340" s="340" t="s">
        <v>625</v>
      </c>
      <c r="D340" s="323" t="s">
        <v>197</v>
      </c>
      <c r="E340" s="369">
        <v>32000</v>
      </c>
      <c r="F340" s="417" t="s">
        <v>10</v>
      </c>
      <c r="G340" s="95" t="s">
        <v>49</v>
      </c>
      <c r="H340" s="95" t="s">
        <v>149</v>
      </c>
      <c r="I340" s="95" t="s">
        <v>366</v>
      </c>
      <c r="J340" s="96" t="s">
        <v>626</v>
      </c>
      <c r="K340" s="456">
        <f>E340/3900</f>
        <v>8.2051282051282044</v>
      </c>
      <c r="L340" s="81"/>
      <c r="M340" s="84">
        <f>E340*L340</f>
        <v>0</v>
      </c>
      <c r="N340" s="107"/>
      <c r="P340" s="74"/>
    </row>
    <row r="341" spans="1:31" ht="16" customHeight="1">
      <c r="A341" s="268" t="s">
        <v>2060</v>
      </c>
      <c r="B341" s="321" t="s">
        <v>914</v>
      </c>
      <c r="C341" s="322" t="s">
        <v>915</v>
      </c>
      <c r="D341" s="323" t="s">
        <v>1</v>
      </c>
      <c r="E341" s="369">
        <v>39000</v>
      </c>
      <c r="F341" s="416" t="s">
        <v>10</v>
      </c>
      <c r="G341" s="95" t="s">
        <v>49</v>
      </c>
      <c r="H341" s="95" t="s">
        <v>69</v>
      </c>
      <c r="I341" s="95" t="s">
        <v>2385</v>
      </c>
      <c r="J341" s="96" t="s">
        <v>392</v>
      </c>
      <c r="K341" s="456">
        <f>E341/3900</f>
        <v>10</v>
      </c>
      <c r="L341" s="81"/>
      <c r="M341" s="84">
        <f>E341*L341</f>
        <v>0</v>
      </c>
      <c r="N341" s="107"/>
      <c r="P341" s="74"/>
    </row>
    <row r="342" spans="1:31" ht="16" customHeight="1">
      <c r="A342" s="268" t="s">
        <v>2060</v>
      </c>
      <c r="B342" s="327" t="s">
        <v>1244</v>
      </c>
      <c r="C342" s="328" t="s">
        <v>1246</v>
      </c>
      <c r="D342" s="323" t="s">
        <v>1</v>
      </c>
      <c r="E342" s="369">
        <v>32000</v>
      </c>
      <c r="F342" s="415" t="s">
        <v>10</v>
      </c>
      <c r="G342" s="95" t="s">
        <v>1245</v>
      </c>
      <c r="H342" s="95" t="s">
        <v>11</v>
      </c>
      <c r="I342" s="95" t="s">
        <v>366</v>
      </c>
      <c r="J342" s="96" t="s">
        <v>1247</v>
      </c>
      <c r="K342" s="456">
        <f>E342/3900</f>
        <v>8.2051282051282044</v>
      </c>
      <c r="L342" s="81"/>
      <c r="M342" s="84">
        <f>E342*L342</f>
        <v>0</v>
      </c>
      <c r="N342" s="107"/>
      <c r="P342" s="74"/>
    </row>
    <row r="343" spans="1:31" ht="16" customHeight="1">
      <c r="A343" s="268" t="s">
        <v>2060</v>
      </c>
      <c r="B343" s="411" t="s">
        <v>1814</v>
      </c>
      <c r="C343" s="322" t="s">
        <v>1901</v>
      </c>
      <c r="D343" s="323" t="s">
        <v>197</v>
      </c>
      <c r="E343" s="369">
        <v>39000</v>
      </c>
      <c r="F343" s="415" t="s">
        <v>10</v>
      </c>
      <c r="G343" s="95" t="s">
        <v>49</v>
      </c>
      <c r="H343" s="95" t="s">
        <v>27</v>
      </c>
      <c r="I343" s="95" t="s">
        <v>1815</v>
      </c>
      <c r="J343" s="96" t="s">
        <v>1902</v>
      </c>
      <c r="K343" s="456">
        <f>E343/3900</f>
        <v>10</v>
      </c>
      <c r="L343" s="81"/>
      <c r="M343" s="84">
        <f>E343*L343</f>
        <v>0</v>
      </c>
      <c r="N343" s="107"/>
      <c r="P343" s="74"/>
    </row>
    <row r="344" spans="1:31" ht="16" customHeight="1">
      <c r="A344" s="268"/>
      <c r="B344" s="199" t="s">
        <v>2399</v>
      </c>
      <c r="C344" s="94" t="s">
        <v>2400</v>
      </c>
      <c r="D344" s="146" t="s">
        <v>95</v>
      </c>
      <c r="E344" s="369">
        <v>69000</v>
      </c>
      <c r="F344" s="415" t="s">
        <v>10</v>
      </c>
      <c r="G344" s="95" t="s">
        <v>1047</v>
      </c>
      <c r="H344" s="95" t="s">
        <v>25</v>
      </c>
      <c r="I344" s="95" t="s">
        <v>599</v>
      </c>
      <c r="J344" s="96" t="s">
        <v>2401</v>
      </c>
      <c r="K344" s="456">
        <f>E344/3900</f>
        <v>17.692307692307693</v>
      </c>
      <c r="L344" s="95"/>
      <c r="M344" s="84">
        <f>E344*L344</f>
        <v>0</v>
      </c>
      <c r="N344" s="107"/>
      <c r="P344" s="74"/>
    </row>
    <row r="345" spans="1:31" ht="16" customHeight="1">
      <c r="A345" s="268" t="s">
        <v>2060</v>
      </c>
      <c r="B345" s="329" t="s">
        <v>2904</v>
      </c>
      <c r="C345" s="393" t="s">
        <v>2905</v>
      </c>
      <c r="D345" s="342" t="s">
        <v>197</v>
      </c>
      <c r="E345" s="369">
        <v>36000</v>
      </c>
      <c r="F345" s="468" t="s">
        <v>10</v>
      </c>
      <c r="G345" s="95" t="s">
        <v>105</v>
      </c>
      <c r="H345" s="146" t="s">
        <v>2422</v>
      </c>
      <c r="I345" s="317" t="s">
        <v>332</v>
      </c>
      <c r="J345" s="213" t="s">
        <v>2416</v>
      </c>
      <c r="K345" s="456">
        <f>E345/3900</f>
        <v>9.2307692307692299</v>
      </c>
      <c r="L345" s="81"/>
      <c r="M345" s="84">
        <f>E345*L345</f>
        <v>0</v>
      </c>
      <c r="N345" s="477"/>
      <c r="O345" s="119"/>
      <c r="P345" s="481"/>
      <c r="Q345" s="119"/>
      <c r="R345" s="119"/>
      <c r="S345" s="119"/>
      <c r="T345" s="119"/>
      <c r="U345" s="119"/>
      <c r="V345" s="119"/>
      <c r="W345" s="119"/>
      <c r="X345" s="119"/>
      <c r="Y345" s="119"/>
      <c r="Z345" s="119"/>
      <c r="AA345" s="119"/>
      <c r="AB345" s="119"/>
      <c r="AC345" s="119"/>
      <c r="AD345" s="119"/>
      <c r="AE345" s="119"/>
    </row>
    <row r="346" spans="1:31" ht="16" customHeight="1">
      <c r="A346" s="268" t="s">
        <v>2060</v>
      </c>
      <c r="B346" s="321" t="s">
        <v>757</v>
      </c>
      <c r="C346" s="328" t="s">
        <v>758</v>
      </c>
      <c r="D346" s="342" t="s">
        <v>1</v>
      </c>
      <c r="E346" s="369">
        <v>32000</v>
      </c>
      <c r="F346" s="414" t="s">
        <v>10</v>
      </c>
      <c r="G346" s="95" t="s">
        <v>49</v>
      </c>
      <c r="H346" s="95" t="s">
        <v>21</v>
      </c>
      <c r="I346" s="95" t="s">
        <v>759</v>
      </c>
      <c r="J346" s="96" t="s">
        <v>760</v>
      </c>
      <c r="K346" s="456">
        <f>E346/3900</f>
        <v>8.2051282051282044</v>
      </c>
      <c r="L346" s="81"/>
      <c r="M346" s="84">
        <f>E346*L346</f>
        <v>0</v>
      </c>
      <c r="N346" s="107"/>
      <c r="P346" s="74"/>
    </row>
    <row r="347" spans="1:31" ht="16" customHeight="1">
      <c r="A347" s="268" t="s">
        <v>2060</v>
      </c>
      <c r="B347" s="329" t="s">
        <v>372</v>
      </c>
      <c r="C347" s="330" t="s">
        <v>373</v>
      </c>
      <c r="D347" s="342" t="s">
        <v>197</v>
      </c>
      <c r="E347" s="369">
        <v>32000</v>
      </c>
      <c r="F347" s="415" t="s">
        <v>10</v>
      </c>
      <c r="G347" s="95" t="s">
        <v>49</v>
      </c>
      <c r="H347" s="95" t="s">
        <v>21</v>
      </c>
      <c r="I347" s="95" t="s">
        <v>371</v>
      </c>
      <c r="J347" s="96" t="s">
        <v>49</v>
      </c>
      <c r="K347" s="456">
        <f>E347/3900</f>
        <v>8.2051282051282044</v>
      </c>
      <c r="L347" s="81"/>
      <c r="M347" s="84">
        <f>E347*L347</f>
        <v>0</v>
      </c>
      <c r="N347" s="107"/>
      <c r="P347" s="74"/>
    </row>
    <row r="348" spans="1:31" ht="16" customHeight="1">
      <c r="A348" s="268" t="s">
        <v>2060</v>
      </c>
      <c r="B348" s="329" t="s">
        <v>77</v>
      </c>
      <c r="C348" s="328" t="s">
        <v>78</v>
      </c>
      <c r="D348" s="323" t="s">
        <v>1</v>
      </c>
      <c r="E348" s="369">
        <v>34000</v>
      </c>
      <c r="F348" s="417" t="s">
        <v>10</v>
      </c>
      <c r="G348" s="95" t="s">
        <v>49</v>
      </c>
      <c r="H348" s="95" t="s">
        <v>21</v>
      </c>
      <c r="I348" s="95" t="s">
        <v>76</v>
      </c>
      <c r="J348" s="96" t="s">
        <v>79</v>
      </c>
      <c r="K348" s="456">
        <f>E348/3900</f>
        <v>8.7179487179487172</v>
      </c>
      <c r="L348" s="81"/>
      <c r="M348" s="84">
        <f>E348*L348</f>
        <v>0</v>
      </c>
      <c r="N348" s="107"/>
      <c r="P348" s="74"/>
    </row>
    <row r="349" spans="1:31" ht="16" customHeight="1">
      <c r="A349" s="268" t="s">
        <v>2060</v>
      </c>
      <c r="B349" s="504" t="s">
        <v>2513</v>
      </c>
      <c r="C349" s="328" t="s">
        <v>2514</v>
      </c>
      <c r="D349" s="510" t="s">
        <v>1</v>
      </c>
      <c r="E349" s="369">
        <v>46000</v>
      </c>
      <c r="F349" s="415" t="s">
        <v>10</v>
      </c>
      <c r="G349" s="126" t="s">
        <v>1008</v>
      </c>
      <c r="H349" s="126" t="s">
        <v>29</v>
      </c>
      <c r="I349" s="126" t="s">
        <v>1673</v>
      </c>
      <c r="J349" s="441" t="s">
        <v>901</v>
      </c>
      <c r="K349" s="456">
        <f>E349/3900</f>
        <v>11.794871794871796</v>
      </c>
      <c r="L349" s="81"/>
      <c r="M349" s="84">
        <f>E349*L349</f>
        <v>0</v>
      </c>
      <c r="N349" s="107"/>
      <c r="P349" s="74"/>
    </row>
    <row r="350" spans="1:31" ht="16" customHeight="1">
      <c r="A350" s="268"/>
      <c r="B350" s="203" t="s">
        <v>2515</v>
      </c>
      <c r="C350" s="96" t="s">
        <v>2516</v>
      </c>
      <c r="D350" s="95" t="s">
        <v>197</v>
      </c>
      <c r="E350" s="368">
        <v>66000</v>
      </c>
      <c r="F350" s="413" t="s">
        <v>10</v>
      </c>
      <c r="G350" s="95" t="s">
        <v>49</v>
      </c>
      <c r="H350" s="95" t="s">
        <v>25</v>
      </c>
      <c r="I350" s="95" t="s">
        <v>246</v>
      </c>
      <c r="J350" s="96" t="s">
        <v>2517</v>
      </c>
      <c r="K350" s="456">
        <f>E350/3900</f>
        <v>16.923076923076923</v>
      </c>
      <c r="L350" s="81"/>
      <c r="M350" s="84">
        <f>E350*L350</f>
        <v>0</v>
      </c>
      <c r="N350" s="107"/>
      <c r="P350" s="74"/>
    </row>
    <row r="351" spans="1:31" ht="16" customHeight="1">
      <c r="A351" s="268" t="s">
        <v>2060</v>
      </c>
      <c r="B351" s="321" t="s">
        <v>2842</v>
      </c>
      <c r="C351" s="322" t="s">
        <v>2843</v>
      </c>
      <c r="D351" s="323" t="s">
        <v>197</v>
      </c>
      <c r="E351" s="368">
        <v>39000</v>
      </c>
      <c r="F351" s="413" t="s">
        <v>10</v>
      </c>
      <c r="G351" s="95" t="s">
        <v>49</v>
      </c>
      <c r="H351" s="95" t="s">
        <v>58</v>
      </c>
      <c r="I351" s="95" t="s">
        <v>2841</v>
      </c>
      <c r="J351" s="96" t="s">
        <v>1600</v>
      </c>
      <c r="K351" s="456">
        <f>E351/3900</f>
        <v>10</v>
      </c>
      <c r="L351" s="81"/>
      <c r="M351" s="84">
        <f>E351*L351</f>
        <v>0</v>
      </c>
      <c r="N351" s="107"/>
      <c r="P351" s="74"/>
    </row>
    <row r="352" spans="1:31" ht="16" customHeight="1">
      <c r="A352" s="268" t="s">
        <v>2060</v>
      </c>
      <c r="B352" s="321" t="s">
        <v>2324</v>
      </c>
      <c r="C352" s="322" t="s">
        <v>2325</v>
      </c>
      <c r="D352" s="323" t="s">
        <v>1</v>
      </c>
      <c r="E352" s="369">
        <v>36000</v>
      </c>
      <c r="F352" s="414" t="s">
        <v>10</v>
      </c>
      <c r="G352" s="95" t="s">
        <v>75</v>
      </c>
      <c r="H352" s="95" t="s">
        <v>38</v>
      </c>
      <c r="I352" s="95" t="s">
        <v>248</v>
      </c>
      <c r="J352" s="96" t="s">
        <v>487</v>
      </c>
      <c r="K352" s="456">
        <f>E352/3900</f>
        <v>9.2307692307692299</v>
      </c>
      <c r="L352" s="81"/>
      <c r="M352" s="84">
        <f>E352*L352</f>
        <v>0</v>
      </c>
      <c r="N352" s="107"/>
      <c r="P352" s="74"/>
    </row>
    <row r="353" spans="1:16" ht="16" customHeight="1">
      <c r="A353" s="268"/>
      <c r="B353" s="200" t="s">
        <v>1435</v>
      </c>
      <c r="C353" s="254" t="s">
        <v>2520</v>
      </c>
      <c r="D353" s="95" t="s">
        <v>1</v>
      </c>
      <c r="E353" s="368">
        <v>59000</v>
      </c>
      <c r="F353" s="465" t="s">
        <v>10</v>
      </c>
      <c r="G353" s="95" t="s">
        <v>49</v>
      </c>
      <c r="H353" s="95" t="s">
        <v>23</v>
      </c>
      <c r="I353" s="95" t="s">
        <v>342</v>
      </c>
      <c r="J353" s="96" t="s">
        <v>621</v>
      </c>
      <c r="K353" s="456">
        <f>E353/3900</f>
        <v>15.128205128205128</v>
      </c>
      <c r="L353" s="81"/>
      <c r="M353" s="84">
        <f>E353*L353</f>
        <v>0</v>
      </c>
      <c r="N353" s="107"/>
      <c r="P353" s="74"/>
    </row>
    <row r="354" spans="1:16" ht="16" customHeight="1">
      <c r="A354" s="268"/>
      <c r="B354" s="200" t="s">
        <v>1435</v>
      </c>
      <c r="C354" s="94" t="s">
        <v>2599</v>
      </c>
      <c r="D354" s="95" t="s">
        <v>1</v>
      </c>
      <c r="E354" s="369">
        <v>59000</v>
      </c>
      <c r="F354" s="468" t="s">
        <v>10</v>
      </c>
      <c r="G354" s="95" t="s">
        <v>49</v>
      </c>
      <c r="H354" s="95" t="s">
        <v>23</v>
      </c>
      <c r="I354" s="95" t="s">
        <v>342</v>
      </c>
      <c r="J354" s="96" t="s">
        <v>2503</v>
      </c>
      <c r="K354" s="456">
        <f>E354/3900</f>
        <v>15.128205128205128</v>
      </c>
      <c r="L354" s="81"/>
      <c r="M354" s="84">
        <f>E354*L354</f>
        <v>0</v>
      </c>
      <c r="N354" s="107"/>
      <c r="P354" s="74"/>
    </row>
    <row r="355" spans="1:16" ht="16" customHeight="1">
      <c r="A355" s="268"/>
      <c r="B355" s="200" t="s">
        <v>1435</v>
      </c>
      <c r="C355" s="101" t="s">
        <v>2463</v>
      </c>
      <c r="D355" s="95" t="s">
        <v>1</v>
      </c>
      <c r="E355" s="369">
        <v>59000</v>
      </c>
      <c r="F355" s="414" t="s">
        <v>10</v>
      </c>
      <c r="G355" s="95" t="s">
        <v>49</v>
      </c>
      <c r="H355" s="95" t="s">
        <v>23</v>
      </c>
      <c r="I355" s="95" t="s">
        <v>342</v>
      </c>
      <c r="J355" s="96" t="s">
        <v>341</v>
      </c>
      <c r="K355" s="456">
        <f>E355/3900</f>
        <v>15.128205128205128</v>
      </c>
      <c r="L355" s="81"/>
      <c r="M355" s="84">
        <f>E355*L355</f>
        <v>0</v>
      </c>
      <c r="N355" s="107"/>
      <c r="P355" s="74"/>
    </row>
    <row r="356" spans="1:16" ht="16" customHeight="1">
      <c r="A356" s="268"/>
      <c r="B356" s="200" t="s">
        <v>1435</v>
      </c>
      <c r="C356" s="254" t="s">
        <v>2518</v>
      </c>
      <c r="D356" s="95" t="s">
        <v>1</v>
      </c>
      <c r="E356" s="369">
        <v>56000</v>
      </c>
      <c r="F356" s="423" t="s">
        <v>10</v>
      </c>
      <c r="G356" s="95" t="s">
        <v>49</v>
      </c>
      <c r="H356" s="95" t="s">
        <v>23</v>
      </c>
      <c r="I356" s="95" t="s">
        <v>342</v>
      </c>
      <c r="J356" s="96" t="s">
        <v>2519</v>
      </c>
      <c r="K356" s="456">
        <f>E356/3900</f>
        <v>14.358974358974359</v>
      </c>
      <c r="L356" s="81"/>
      <c r="M356" s="84">
        <f>E356*L356</f>
        <v>0</v>
      </c>
      <c r="N356" s="107"/>
      <c r="P356" s="74"/>
    </row>
    <row r="357" spans="1:16" ht="16" customHeight="1">
      <c r="A357" s="268"/>
      <c r="B357" s="203" t="s">
        <v>2660</v>
      </c>
      <c r="C357" s="94" t="s">
        <v>2661</v>
      </c>
      <c r="D357" s="95" t="s">
        <v>1</v>
      </c>
      <c r="E357" s="368">
        <v>59000</v>
      </c>
      <c r="F357" s="416" t="s">
        <v>10</v>
      </c>
      <c r="G357" s="95" t="s">
        <v>49</v>
      </c>
      <c r="H357" s="95" t="s">
        <v>23</v>
      </c>
      <c r="I357" s="95" t="s">
        <v>342</v>
      </c>
      <c r="J357" s="96" t="s">
        <v>2662</v>
      </c>
      <c r="K357" s="456">
        <f>E357/3900</f>
        <v>15.128205128205128</v>
      </c>
      <c r="L357" s="81"/>
      <c r="M357" s="84">
        <f>E357*L357</f>
        <v>0</v>
      </c>
      <c r="N357" s="107"/>
      <c r="P357" s="74"/>
    </row>
    <row r="358" spans="1:16" ht="16" customHeight="1">
      <c r="A358" s="268"/>
      <c r="B358" s="203" t="s">
        <v>243</v>
      </c>
      <c r="C358" s="94" t="s">
        <v>2666</v>
      </c>
      <c r="D358" s="95" t="s">
        <v>1</v>
      </c>
      <c r="E358" s="369">
        <v>58000</v>
      </c>
      <c r="F358" s="469" t="s">
        <v>10</v>
      </c>
      <c r="G358" s="95" t="s">
        <v>49</v>
      </c>
      <c r="H358" s="95" t="s">
        <v>25</v>
      </c>
      <c r="I358" s="95" t="s">
        <v>115</v>
      </c>
      <c r="J358" s="96" t="s">
        <v>2852</v>
      </c>
      <c r="K358" s="456">
        <f>E358/3900</f>
        <v>14.871794871794872</v>
      </c>
      <c r="L358" s="81"/>
      <c r="M358" s="84">
        <f>E358*L358</f>
        <v>0</v>
      </c>
      <c r="N358" s="107"/>
      <c r="P358" s="74"/>
    </row>
    <row r="359" spans="1:16" ht="16" customHeight="1">
      <c r="A359" s="268"/>
      <c r="B359" s="203" t="s">
        <v>243</v>
      </c>
      <c r="C359" s="94" t="s">
        <v>2521</v>
      </c>
      <c r="D359" s="95" t="s">
        <v>1</v>
      </c>
      <c r="E359" s="368">
        <v>56000</v>
      </c>
      <c r="F359" s="466" t="s">
        <v>10</v>
      </c>
      <c r="G359" s="95" t="s">
        <v>49</v>
      </c>
      <c r="H359" s="95" t="s">
        <v>25</v>
      </c>
      <c r="I359" s="95" t="s">
        <v>115</v>
      </c>
      <c r="J359" s="96" t="s">
        <v>2522</v>
      </c>
      <c r="K359" s="456">
        <f>E359/3900</f>
        <v>14.358974358974359</v>
      </c>
      <c r="L359" s="81"/>
      <c r="M359" s="84">
        <f>E359*L359</f>
        <v>0</v>
      </c>
      <c r="N359" s="107"/>
      <c r="P359" s="74"/>
    </row>
    <row r="360" spans="1:16" ht="16" customHeight="1">
      <c r="A360" s="268"/>
      <c r="B360" s="203" t="s">
        <v>243</v>
      </c>
      <c r="C360" s="94" t="s">
        <v>2666</v>
      </c>
      <c r="D360" s="95" t="s">
        <v>1</v>
      </c>
      <c r="E360" s="368">
        <v>58000</v>
      </c>
      <c r="F360" s="467" t="s">
        <v>10</v>
      </c>
      <c r="G360" s="95" t="s">
        <v>49</v>
      </c>
      <c r="H360" s="95" t="s">
        <v>25</v>
      </c>
      <c r="I360" s="95" t="s">
        <v>115</v>
      </c>
      <c r="J360" s="96" t="s">
        <v>2852</v>
      </c>
      <c r="K360" s="456">
        <f>E360/3900</f>
        <v>14.871794871794872</v>
      </c>
      <c r="L360" s="81"/>
      <c r="M360" s="84">
        <f>E360*L360</f>
        <v>0</v>
      </c>
      <c r="N360" s="107"/>
      <c r="P360" s="74"/>
    </row>
    <row r="361" spans="1:16" ht="16" customHeight="1">
      <c r="A361" s="268" t="s">
        <v>2060</v>
      </c>
      <c r="B361" s="321" t="s">
        <v>2326</v>
      </c>
      <c r="C361" s="322" t="s">
        <v>2327</v>
      </c>
      <c r="D361" s="323" t="s">
        <v>1</v>
      </c>
      <c r="E361" s="369">
        <v>36000</v>
      </c>
      <c r="F361" s="414" t="s">
        <v>96</v>
      </c>
      <c r="G361" s="95" t="s">
        <v>2328</v>
      </c>
      <c r="H361" s="95" t="s">
        <v>29</v>
      </c>
      <c r="I361" s="95" t="s">
        <v>248</v>
      </c>
      <c r="J361" s="213" t="s">
        <v>2329</v>
      </c>
      <c r="K361" s="456">
        <f>E361/3900</f>
        <v>9.2307692307692299</v>
      </c>
      <c r="L361" s="81"/>
      <c r="M361" s="84">
        <f>E361*L361</f>
        <v>0</v>
      </c>
      <c r="N361" s="107"/>
      <c r="P361" s="74"/>
    </row>
    <row r="362" spans="1:16" ht="16" customHeight="1">
      <c r="A362" s="268" t="s">
        <v>2060</v>
      </c>
      <c r="B362" s="327" t="s">
        <v>505</v>
      </c>
      <c r="C362" s="322" t="s">
        <v>506</v>
      </c>
      <c r="D362" s="323" t="s">
        <v>108</v>
      </c>
      <c r="E362" s="368">
        <v>48000</v>
      </c>
      <c r="F362" s="416" t="s">
        <v>10</v>
      </c>
      <c r="G362" s="95" t="s">
        <v>1401</v>
      </c>
      <c r="H362" s="95" t="s">
        <v>508</v>
      </c>
      <c r="I362" s="95" t="s">
        <v>123</v>
      </c>
      <c r="J362" s="96" t="s">
        <v>507</v>
      </c>
      <c r="K362" s="456">
        <f>E362/3900</f>
        <v>12.307692307692308</v>
      </c>
      <c r="L362" s="81"/>
      <c r="M362" s="84">
        <f>E362*L362</f>
        <v>0</v>
      </c>
      <c r="N362" s="107"/>
      <c r="P362" s="74"/>
    </row>
    <row r="363" spans="1:16" ht="16" customHeight="1">
      <c r="A363" s="268" t="s">
        <v>2060</v>
      </c>
      <c r="B363" s="321" t="s">
        <v>2330</v>
      </c>
      <c r="C363" s="322" t="s">
        <v>2331</v>
      </c>
      <c r="D363" s="323" t="s">
        <v>1</v>
      </c>
      <c r="E363" s="369">
        <v>29000</v>
      </c>
      <c r="F363" s="414" t="s">
        <v>10</v>
      </c>
      <c r="G363" s="95" t="s">
        <v>48</v>
      </c>
      <c r="H363" s="95" t="s">
        <v>319</v>
      </c>
      <c r="I363" s="95" t="s">
        <v>248</v>
      </c>
      <c r="J363" s="96" t="s">
        <v>2332</v>
      </c>
      <c r="K363" s="456">
        <f>E363/3900</f>
        <v>7.4358974358974361</v>
      </c>
      <c r="L363" s="81"/>
      <c r="M363" s="84">
        <f>E363*L363</f>
        <v>0</v>
      </c>
      <c r="N363" s="107"/>
      <c r="P363" s="74"/>
    </row>
    <row r="364" spans="1:16" ht="16" customHeight="1">
      <c r="A364" s="268"/>
      <c r="B364" s="200" t="s">
        <v>2523</v>
      </c>
      <c r="C364" s="94" t="s">
        <v>2869</v>
      </c>
      <c r="D364" s="137" t="s">
        <v>95</v>
      </c>
      <c r="E364" s="369">
        <v>54000</v>
      </c>
      <c r="F364" s="416" t="s">
        <v>10</v>
      </c>
      <c r="G364" s="95" t="s">
        <v>49</v>
      </c>
      <c r="H364" s="95" t="s">
        <v>21</v>
      </c>
      <c r="I364" s="95" t="s">
        <v>115</v>
      </c>
      <c r="J364" s="96" t="s">
        <v>1919</v>
      </c>
      <c r="K364" s="456">
        <f>E364/3900</f>
        <v>13.846153846153847</v>
      </c>
      <c r="L364" s="81"/>
      <c r="M364" s="84">
        <f>E364*L364</f>
        <v>0</v>
      </c>
      <c r="N364" s="107"/>
      <c r="P364" s="74"/>
    </row>
    <row r="365" spans="1:16" ht="16" customHeight="1">
      <c r="A365" s="268" t="s">
        <v>2060</v>
      </c>
      <c r="B365" s="327" t="s">
        <v>1308</v>
      </c>
      <c r="C365" s="322" t="s">
        <v>1309</v>
      </c>
      <c r="D365" s="323" t="s">
        <v>1</v>
      </c>
      <c r="E365" s="369">
        <v>36000</v>
      </c>
      <c r="F365" s="466" t="s">
        <v>10</v>
      </c>
      <c r="G365" s="95" t="s">
        <v>49</v>
      </c>
      <c r="H365" s="95" t="s">
        <v>58</v>
      </c>
      <c r="I365" s="95" t="s">
        <v>333</v>
      </c>
      <c r="J365" s="96" t="s">
        <v>525</v>
      </c>
      <c r="K365" s="456">
        <f>E365/3900</f>
        <v>9.2307692307692299</v>
      </c>
      <c r="L365" s="81"/>
      <c r="M365" s="84">
        <f>E365*L365</f>
        <v>0</v>
      </c>
      <c r="N365" s="107"/>
      <c r="P365" s="74"/>
    </row>
    <row r="366" spans="1:16" ht="16" customHeight="1">
      <c r="A366" s="268" t="s">
        <v>2060</v>
      </c>
      <c r="B366" s="321" t="s">
        <v>573</v>
      </c>
      <c r="C366" s="322" t="s">
        <v>574</v>
      </c>
      <c r="D366" s="323" t="s">
        <v>1</v>
      </c>
      <c r="E366" s="369">
        <v>32000</v>
      </c>
      <c r="F366" s="414" t="s">
        <v>10</v>
      </c>
      <c r="G366" s="95" t="s">
        <v>49</v>
      </c>
      <c r="H366" s="95" t="s">
        <v>23</v>
      </c>
      <c r="I366" s="95" t="s">
        <v>575</v>
      </c>
      <c r="J366" s="96" t="s">
        <v>337</v>
      </c>
      <c r="K366" s="456">
        <f>E366/3900</f>
        <v>8.2051282051282044</v>
      </c>
      <c r="L366" s="81"/>
      <c r="M366" s="84">
        <f>E366*L366</f>
        <v>0</v>
      </c>
      <c r="N366" s="107"/>
      <c r="P366" s="74"/>
    </row>
    <row r="367" spans="1:16" ht="16" customHeight="1">
      <c r="A367" s="268" t="s">
        <v>2060</v>
      </c>
      <c r="B367" s="321" t="s">
        <v>1608</v>
      </c>
      <c r="C367" s="340" t="s">
        <v>1609</v>
      </c>
      <c r="D367" s="323" t="s">
        <v>1</v>
      </c>
      <c r="E367" s="369">
        <v>39000</v>
      </c>
      <c r="F367" s="468" t="s">
        <v>10</v>
      </c>
      <c r="G367" s="95" t="s">
        <v>1611</v>
      </c>
      <c r="H367" s="146" t="s">
        <v>107</v>
      </c>
      <c r="I367" s="146" t="s">
        <v>825</v>
      </c>
      <c r="J367" s="213" t="s">
        <v>1610</v>
      </c>
      <c r="K367" s="456">
        <f>E367/3900</f>
        <v>10</v>
      </c>
      <c r="L367" s="81"/>
      <c r="M367" s="84">
        <f>E367*L367</f>
        <v>0</v>
      </c>
      <c r="N367" s="107"/>
      <c r="P367" s="74"/>
    </row>
    <row r="368" spans="1:16" ht="16" customHeight="1">
      <c r="A368" s="268" t="s">
        <v>2060</v>
      </c>
      <c r="B368" s="321" t="s">
        <v>1608</v>
      </c>
      <c r="C368" s="328" t="s">
        <v>1618</v>
      </c>
      <c r="D368" s="323" t="s">
        <v>1</v>
      </c>
      <c r="E368" s="369">
        <v>39000</v>
      </c>
      <c r="F368" s="414" t="s">
        <v>10</v>
      </c>
      <c r="G368" s="95" t="s">
        <v>1611</v>
      </c>
      <c r="H368" s="95" t="s">
        <v>107</v>
      </c>
      <c r="I368" s="95" t="s">
        <v>825</v>
      </c>
      <c r="J368" s="96" t="s">
        <v>1619</v>
      </c>
      <c r="K368" s="456">
        <f>E368/3900</f>
        <v>10</v>
      </c>
      <c r="L368" s="81"/>
      <c r="M368" s="84">
        <f>E368*L368</f>
        <v>0</v>
      </c>
      <c r="N368" s="107"/>
      <c r="P368" s="74"/>
    </row>
    <row r="369" spans="1:16" ht="16" customHeight="1">
      <c r="A369" s="268" t="s">
        <v>2060</v>
      </c>
      <c r="B369" s="343" t="s">
        <v>2151</v>
      </c>
      <c r="C369" s="331" t="s">
        <v>2152</v>
      </c>
      <c r="D369" s="334" t="s">
        <v>1</v>
      </c>
      <c r="E369" s="368">
        <v>36000</v>
      </c>
      <c r="F369" s="465" t="s">
        <v>10</v>
      </c>
      <c r="G369" s="95" t="s">
        <v>1008</v>
      </c>
      <c r="H369" s="256" t="s">
        <v>33</v>
      </c>
      <c r="I369" s="256" t="s">
        <v>221</v>
      </c>
      <c r="J369" s="457" t="s">
        <v>1115</v>
      </c>
      <c r="K369" s="456">
        <f>E369/3900</f>
        <v>9.2307692307692299</v>
      </c>
      <c r="L369" s="81"/>
      <c r="M369" s="84">
        <f>E369*L369</f>
        <v>0</v>
      </c>
      <c r="N369" s="107"/>
      <c r="P369" s="74"/>
    </row>
    <row r="370" spans="1:16" ht="16" customHeight="1">
      <c r="A370" s="268" t="s">
        <v>2060</v>
      </c>
      <c r="B370" s="329" t="s">
        <v>2151</v>
      </c>
      <c r="C370" s="331" t="s">
        <v>2157</v>
      </c>
      <c r="D370" s="334" t="s">
        <v>1</v>
      </c>
      <c r="E370" s="369">
        <v>32000</v>
      </c>
      <c r="F370" s="465" t="s">
        <v>10</v>
      </c>
      <c r="G370" s="95" t="s">
        <v>1008</v>
      </c>
      <c r="H370" s="460" t="s">
        <v>33</v>
      </c>
      <c r="I370" s="256" t="s">
        <v>221</v>
      </c>
      <c r="J370" s="457" t="s">
        <v>2158</v>
      </c>
      <c r="K370" s="456">
        <f>E370/3900</f>
        <v>8.2051282051282044</v>
      </c>
      <c r="L370" s="81"/>
      <c r="M370" s="84">
        <f>E370*L370</f>
        <v>0</v>
      </c>
      <c r="N370" s="107"/>
      <c r="P370" s="74"/>
    </row>
    <row r="371" spans="1:16" ht="16" customHeight="1">
      <c r="A371" s="268" t="s">
        <v>2060</v>
      </c>
      <c r="B371" s="329" t="s">
        <v>2151</v>
      </c>
      <c r="C371" s="337" t="s">
        <v>2159</v>
      </c>
      <c r="D371" s="334" t="s">
        <v>1</v>
      </c>
      <c r="E371" s="368">
        <v>36000</v>
      </c>
      <c r="F371" s="423" t="s">
        <v>10</v>
      </c>
      <c r="G371" s="95" t="s">
        <v>1008</v>
      </c>
      <c r="H371" s="256" t="s">
        <v>33</v>
      </c>
      <c r="I371" s="256" t="s">
        <v>221</v>
      </c>
      <c r="J371" s="457" t="s">
        <v>2019</v>
      </c>
      <c r="K371" s="456">
        <f>E371/3900</f>
        <v>9.2307692307692299</v>
      </c>
      <c r="L371" s="81"/>
      <c r="M371" s="84">
        <f>E371*L371</f>
        <v>0</v>
      </c>
      <c r="N371" s="107"/>
      <c r="P371" s="74"/>
    </row>
    <row r="372" spans="1:16" ht="16" customHeight="1">
      <c r="A372" s="268" t="s">
        <v>2060</v>
      </c>
      <c r="B372" s="327" t="s">
        <v>1265</v>
      </c>
      <c r="C372" s="322" t="s">
        <v>1251</v>
      </c>
      <c r="D372" s="323" t="s">
        <v>1</v>
      </c>
      <c r="E372" s="369">
        <v>44000</v>
      </c>
      <c r="F372" s="415" t="s">
        <v>10</v>
      </c>
      <c r="G372" s="95" t="s">
        <v>1018</v>
      </c>
      <c r="H372" s="95" t="s">
        <v>80</v>
      </c>
      <c r="I372" s="95" t="s">
        <v>1673</v>
      </c>
      <c r="J372" s="96" t="s">
        <v>1252</v>
      </c>
      <c r="K372" s="456">
        <f>E372/3900</f>
        <v>11.282051282051283</v>
      </c>
      <c r="L372" s="81"/>
      <c r="M372" s="84">
        <f>E372*L372</f>
        <v>0</v>
      </c>
      <c r="N372" s="107"/>
      <c r="P372" s="74"/>
    </row>
    <row r="373" spans="1:16" ht="16" customHeight="1">
      <c r="A373" s="268" t="s">
        <v>2060</v>
      </c>
      <c r="B373" s="321" t="s">
        <v>296</v>
      </c>
      <c r="C373" s="322" t="s">
        <v>257</v>
      </c>
      <c r="D373" s="323" t="s">
        <v>1</v>
      </c>
      <c r="E373" s="369">
        <v>34000</v>
      </c>
      <c r="F373" s="471" t="s">
        <v>10</v>
      </c>
      <c r="G373" s="95" t="s">
        <v>1008</v>
      </c>
      <c r="H373" s="95" t="s">
        <v>23</v>
      </c>
      <c r="I373" s="95" t="s">
        <v>123</v>
      </c>
      <c r="J373" s="96" t="s">
        <v>2223</v>
      </c>
      <c r="K373" s="456">
        <f>E373/3900</f>
        <v>8.7179487179487172</v>
      </c>
      <c r="L373" s="81"/>
      <c r="M373" s="84">
        <f>E373*L373</f>
        <v>0</v>
      </c>
      <c r="N373" s="107"/>
      <c r="P373" s="74"/>
    </row>
    <row r="374" spans="1:16" ht="16" customHeight="1">
      <c r="A374" s="268" t="s">
        <v>2060</v>
      </c>
      <c r="B374" s="329" t="s">
        <v>2182</v>
      </c>
      <c r="C374" s="331" t="s">
        <v>2183</v>
      </c>
      <c r="D374" s="323" t="s">
        <v>1</v>
      </c>
      <c r="E374" s="368">
        <v>30000</v>
      </c>
      <c r="F374" s="465" t="s">
        <v>10</v>
      </c>
      <c r="G374" s="95" t="s">
        <v>75</v>
      </c>
      <c r="H374" s="256" t="s">
        <v>27</v>
      </c>
      <c r="I374" s="95" t="s">
        <v>580</v>
      </c>
      <c r="J374" s="96" t="s">
        <v>751</v>
      </c>
      <c r="K374" s="456">
        <f>E374/3900</f>
        <v>7.6923076923076925</v>
      </c>
      <c r="L374" s="81"/>
      <c r="M374" s="84">
        <f>E374*L374</f>
        <v>0</v>
      </c>
      <c r="N374" s="107"/>
      <c r="P374" s="74"/>
    </row>
    <row r="375" spans="1:16" ht="16" customHeight="1">
      <c r="A375" s="268" t="s">
        <v>2060</v>
      </c>
      <c r="B375" s="329" t="s">
        <v>304</v>
      </c>
      <c r="C375" s="322" t="s">
        <v>157</v>
      </c>
      <c r="D375" s="323" t="s">
        <v>1</v>
      </c>
      <c r="E375" s="368">
        <v>42000</v>
      </c>
      <c r="F375" s="416" t="s">
        <v>10</v>
      </c>
      <c r="G375" s="370" t="s">
        <v>49</v>
      </c>
      <c r="H375" s="95" t="s">
        <v>25</v>
      </c>
      <c r="I375" s="95" t="s">
        <v>123</v>
      </c>
      <c r="J375" s="96" t="s">
        <v>158</v>
      </c>
      <c r="K375" s="456">
        <f>E375/3900</f>
        <v>10.76923076923077</v>
      </c>
      <c r="L375" s="81"/>
      <c r="M375" s="84">
        <f>E375*L375</f>
        <v>0</v>
      </c>
      <c r="N375" s="107"/>
      <c r="P375" s="74"/>
    </row>
    <row r="376" spans="1:16" ht="16" customHeight="1">
      <c r="A376" s="268" t="s">
        <v>2060</v>
      </c>
      <c r="B376" s="321" t="s">
        <v>2526</v>
      </c>
      <c r="C376" s="328" t="s">
        <v>2527</v>
      </c>
      <c r="D376" s="323" t="s">
        <v>1</v>
      </c>
      <c r="E376" s="368">
        <v>42000</v>
      </c>
      <c r="F376" s="414" t="s">
        <v>10</v>
      </c>
      <c r="G376" s="95" t="s">
        <v>2528</v>
      </c>
      <c r="H376" s="95" t="s">
        <v>21</v>
      </c>
      <c r="I376" s="146" t="s">
        <v>1673</v>
      </c>
      <c r="J376" s="96" t="s">
        <v>2774</v>
      </c>
      <c r="K376" s="456">
        <f>E376/3900</f>
        <v>10.76923076923077</v>
      </c>
      <c r="L376" s="81"/>
      <c r="M376" s="84">
        <f>E376*L376</f>
        <v>0</v>
      </c>
      <c r="N376" s="107"/>
      <c r="P376" s="74"/>
    </row>
    <row r="377" spans="1:16" ht="16" customHeight="1">
      <c r="A377" s="268" t="s">
        <v>2060</v>
      </c>
      <c r="B377" s="321" t="s">
        <v>2747</v>
      </c>
      <c r="C377" s="328" t="s">
        <v>2748</v>
      </c>
      <c r="D377" s="323" t="s">
        <v>1</v>
      </c>
      <c r="E377" s="368">
        <v>52000</v>
      </c>
      <c r="F377" s="415" t="s">
        <v>10</v>
      </c>
      <c r="G377" s="95" t="s">
        <v>49</v>
      </c>
      <c r="H377" s="95" t="s">
        <v>31</v>
      </c>
      <c r="I377" s="95" t="s">
        <v>478</v>
      </c>
      <c r="J377" s="96" t="s">
        <v>286</v>
      </c>
      <c r="K377" s="456">
        <f>E377/3900</f>
        <v>13.333333333333334</v>
      </c>
      <c r="L377" s="81"/>
      <c r="M377" s="84">
        <f>E377*L377</f>
        <v>0</v>
      </c>
      <c r="N377" s="107"/>
      <c r="P377" s="74"/>
    </row>
    <row r="378" spans="1:16" ht="16" customHeight="1">
      <c r="A378" s="268" t="s">
        <v>2060</v>
      </c>
      <c r="B378" s="321" t="s">
        <v>1880</v>
      </c>
      <c r="C378" s="322" t="s">
        <v>1881</v>
      </c>
      <c r="D378" s="323" t="s">
        <v>197</v>
      </c>
      <c r="E378" s="369">
        <v>32000</v>
      </c>
      <c r="F378" s="416" t="s">
        <v>10</v>
      </c>
      <c r="G378" s="95" t="s">
        <v>1437</v>
      </c>
      <c r="H378" s="95" t="s">
        <v>804</v>
      </c>
      <c r="I378" s="95" t="s">
        <v>1882</v>
      </c>
      <c r="J378" s="96" t="s">
        <v>1437</v>
      </c>
      <c r="K378" s="456">
        <f>E378/3900</f>
        <v>8.2051282051282044</v>
      </c>
      <c r="L378" s="81"/>
      <c r="M378" s="84">
        <f>E378*L378</f>
        <v>0</v>
      </c>
      <c r="N378" s="107"/>
      <c r="P378" s="74"/>
    </row>
    <row r="379" spans="1:16" ht="16" customHeight="1">
      <c r="A379" s="268" t="s">
        <v>2060</v>
      </c>
      <c r="B379" s="321" t="s">
        <v>2529</v>
      </c>
      <c r="C379" s="340" t="s">
        <v>2530</v>
      </c>
      <c r="D379" s="323" t="s">
        <v>1</v>
      </c>
      <c r="E379" s="369">
        <v>56000</v>
      </c>
      <c r="F379" s="414" t="s">
        <v>10</v>
      </c>
      <c r="G379" s="95" t="s">
        <v>2531</v>
      </c>
      <c r="H379" s="146" t="s">
        <v>23</v>
      </c>
      <c r="I379" s="146" t="s">
        <v>478</v>
      </c>
      <c r="J379" s="213" t="s">
        <v>2770</v>
      </c>
      <c r="K379" s="456">
        <f>E379/3900</f>
        <v>14.358974358974359</v>
      </c>
      <c r="L379" s="81"/>
      <c r="M379" s="84">
        <f>E379*L379</f>
        <v>0</v>
      </c>
      <c r="N379" s="107"/>
      <c r="P379" s="74"/>
    </row>
    <row r="380" spans="1:16" ht="16" customHeight="1">
      <c r="A380" s="268" t="s">
        <v>2060</v>
      </c>
      <c r="B380" s="335" t="s">
        <v>329</v>
      </c>
      <c r="C380" s="322" t="s">
        <v>330</v>
      </c>
      <c r="D380" s="323" t="s">
        <v>1</v>
      </c>
      <c r="E380" s="369">
        <v>47000</v>
      </c>
      <c r="F380" s="416" t="s">
        <v>10</v>
      </c>
      <c r="G380" s="95" t="s">
        <v>1006</v>
      </c>
      <c r="H380" s="95" t="s">
        <v>29</v>
      </c>
      <c r="I380" s="146" t="s">
        <v>317</v>
      </c>
      <c r="J380" s="96" t="s">
        <v>1920</v>
      </c>
      <c r="K380" s="456">
        <f>E380/3900</f>
        <v>12.051282051282051</v>
      </c>
      <c r="L380" s="81"/>
      <c r="M380" s="84">
        <f>E380*L380</f>
        <v>0</v>
      </c>
      <c r="N380" s="107"/>
      <c r="P380" s="74"/>
    </row>
    <row r="381" spans="1:16" ht="16" customHeight="1">
      <c r="A381" s="268" t="s">
        <v>2060</v>
      </c>
      <c r="B381" s="327" t="s">
        <v>2127</v>
      </c>
      <c r="C381" s="331" t="s">
        <v>2128</v>
      </c>
      <c r="D381" s="323" t="s">
        <v>1</v>
      </c>
      <c r="E381" s="369">
        <v>38000</v>
      </c>
      <c r="F381" s="423" t="s">
        <v>10</v>
      </c>
      <c r="G381" s="95" t="s">
        <v>49</v>
      </c>
      <c r="H381" s="256" t="s">
        <v>23</v>
      </c>
      <c r="I381" s="513" t="s">
        <v>2129</v>
      </c>
      <c r="J381" s="458" t="s">
        <v>1919</v>
      </c>
      <c r="K381" s="456">
        <f>E381/3900</f>
        <v>9.7435897435897427</v>
      </c>
      <c r="L381" s="81"/>
      <c r="M381" s="84">
        <f>E381*L381</f>
        <v>0</v>
      </c>
      <c r="N381" s="107"/>
      <c r="P381" s="74"/>
    </row>
    <row r="382" spans="1:16" ht="16" customHeight="1">
      <c r="A382" s="268" t="s">
        <v>2060</v>
      </c>
      <c r="B382" s="321" t="s">
        <v>997</v>
      </c>
      <c r="C382" s="506" t="s">
        <v>998</v>
      </c>
      <c r="D382" s="323" t="s">
        <v>1</v>
      </c>
      <c r="E382" s="369">
        <v>26000</v>
      </c>
      <c r="F382" s="414" t="s">
        <v>10</v>
      </c>
      <c r="G382" s="95" t="s">
        <v>49</v>
      </c>
      <c r="H382" s="95" t="s">
        <v>27</v>
      </c>
      <c r="I382" s="95" t="s">
        <v>366</v>
      </c>
      <c r="J382" s="213" t="s">
        <v>2209</v>
      </c>
      <c r="K382" s="456">
        <f>E382/3900</f>
        <v>6.666666666666667</v>
      </c>
      <c r="L382" s="81"/>
      <c r="M382" s="84">
        <f>E382*L382</f>
        <v>0</v>
      </c>
      <c r="N382" s="107"/>
      <c r="P382" s="74"/>
    </row>
    <row r="383" spans="1:16" ht="16" customHeight="1">
      <c r="A383" s="268" t="s">
        <v>2060</v>
      </c>
      <c r="B383" s="329" t="s">
        <v>369</v>
      </c>
      <c r="C383" s="332" t="s">
        <v>370</v>
      </c>
      <c r="D383" s="323" t="s">
        <v>197</v>
      </c>
      <c r="E383" s="369">
        <v>22000</v>
      </c>
      <c r="F383" s="415" t="s">
        <v>10</v>
      </c>
      <c r="G383" s="95" t="s">
        <v>49</v>
      </c>
      <c r="H383" s="512" t="s">
        <v>338</v>
      </c>
      <c r="I383" s="95" t="s">
        <v>371</v>
      </c>
      <c r="J383" s="213" t="s">
        <v>1629</v>
      </c>
      <c r="K383" s="456">
        <f>E383/3900</f>
        <v>5.6410256410256414</v>
      </c>
      <c r="L383" s="81"/>
      <c r="M383" s="84">
        <f>E383*L383</f>
        <v>0</v>
      </c>
      <c r="N383" s="107"/>
      <c r="P383" s="74"/>
    </row>
    <row r="384" spans="1:16" ht="16" customHeight="1">
      <c r="A384" s="268" t="s">
        <v>2060</v>
      </c>
      <c r="B384" s="329" t="s">
        <v>2838</v>
      </c>
      <c r="C384" s="506" t="s">
        <v>2839</v>
      </c>
      <c r="D384" s="323" t="s">
        <v>1</v>
      </c>
      <c r="E384" s="369">
        <v>32000</v>
      </c>
      <c r="F384" s="414" t="s">
        <v>10</v>
      </c>
      <c r="G384" s="95" t="s">
        <v>49</v>
      </c>
      <c r="H384" s="95" t="s">
        <v>57</v>
      </c>
      <c r="I384" s="95" t="s">
        <v>2835</v>
      </c>
      <c r="J384" s="213" t="s">
        <v>621</v>
      </c>
      <c r="K384" s="456">
        <f>E384/3900</f>
        <v>8.2051282051282044</v>
      </c>
      <c r="L384" s="81"/>
      <c r="M384" s="84">
        <f>E384*L384</f>
        <v>0</v>
      </c>
      <c r="N384" s="107"/>
      <c r="P384" s="74"/>
    </row>
    <row r="385" spans="1:16" ht="16" customHeight="1">
      <c r="A385" s="268" t="s">
        <v>2060</v>
      </c>
      <c r="B385" s="329" t="s">
        <v>486</v>
      </c>
      <c r="C385" s="322" t="s">
        <v>2906</v>
      </c>
      <c r="D385" s="323" t="s">
        <v>1</v>
      </c>
      <c r="E385" s="369">
        <v>34000</v>
      </c>
      <c r="F385" s="414" t="s">
        <v>10</v>
      </c>
      <c r="G385" s="95" t="s">
        <v>49</v>
      </c>
      <c r="H385" s="95" t="s">
        <v>91</v>
      </c>
      <c r="I385" s="256" t="s">
        <v>332</v>
      </c>
      <c r="J385" s="213" t="s">
        <v>249</v>
      </c>
      <c r="K385" s="456">
        <f>E385/3900</f>
        <v>8.7179487179487172</v>
      </c>
      <c r="L385" s="81"/>
      <c r="M385" s="84">
        <f>E385*L385</f>
        <v>0</v>
      </c>
      <c r="N385" s="107"/>
      <c r="P385" s="74"/>
    </row>
    <row r="386" spans="1:16" ht="16" customHeight="1">
      <c r="A386" s="268" t="s">
        <v>2060</v>
      </c>
      <c r="B386" s="329" t="s">
        <v>486</v>
      </c>
      <c r="C386" s="332" t="s">
        <v>1100</v>
      </c>
      <c r="D386" s="323" t="s">
        <v>1</v>
      </c>
      <c r="E386" s="369">
        <v>32000</v>
      </c>
      <c r="F386" s="415" t="s">
        <v>10</v>
      </c>
      <c r="G386" s="95" t="s">
        <v>49</v>
      </c>
      <c r="H386" s="512" t="s">
        <v>91</v>
      </c>
      <c r="I386" s="256" t="s">
        <v>332</v>
      </c>
      <c r="J386" s="213" t="s">
        <v>286</v>
      </c>
      <c r="K386" s="456">
        <f>E386/3900</f>
        <v>8.2051282051282044</v>
      </c>
      <c r="L386" s="81"/>
      <c r="M386" s="84">
        <f>E386*L386</f>
        <v>0</v>
      </c>
      <c r="N386" s="107"/>
      <c r="P386" s="74"/>
    </row>
    <row r="387" spans="1:16" ht="16" customHeight="1">
      <c r="A387" s="268" t="s">
        <v>2060</v>
      </c>
      <c r="B387" s="329" t="s">
        <v>486</v>
      </c>
      <c r="C387" s="332" t="s">
        <v>493</v>
      </c>
      <c r="D387" s="323" t="s">
        <v>108</v>
      </c>
      <c r="E387" s="369">
        <v>44000</v>
      </c>
      <c r="F387" s="415" t="s">
        <v>10</v>
      </c>
      <c r="G387" s="95" t="s">
        <v>49</v>
      </c>
      <c r="H387" s="146" t="s">
        <v>91</v>
      </c>
      <c r="I387" s="256" t="s">
        <v>332</v>
      </c>
      <c r="J387" s="213" t="s">
        <v>557</v>
      </c>
      <c r="K387" s="456">
        <f>E387/3900</f>
        <v>11.282051282051283</v>
      </c>
      <c r="L387" s="81"/>
      <c r="M387" s="84">
        <f>E387*L387</f>
        <v>0</v>
      </c>
      <c r="N387" s="107"/>
      <c r="P387" s="74"/>
    </row>
    <row r="388" spans="1:16" ht="16" customHeight="1">
      <c r="A388" s="268" t="s">
        <v>2060</v>
      </c>
      <c r="B388" s="327" t="s">
        <v>1193</v>
      </c>
      <c r="C388" s="322" t="s">
        <v>1192</v>
      </c>
      <c r="D388" s="323" t="s">
        <v>1022</v>
      </c>
      <c r="E388" s="369">
        <v>72000</v>
      </c>
      <c r="F388" s="414" t="s">
        <v>10</v>
      </c>
      <c r="G388" s="95" t="s">
        <v>361</v>
      </c>
      <c r="H388" s="95" t="s">
        <v>39</v>
      </c>
      <c r="I388" s="256" t="s">
        <v>332</v>
      </c>
      <c r="J388" s="213" t="s">
        <v>1194</v>
      </c>
      <c r="K388" s="456">
        <f>E388/3900</f>
        <v>18.46153846153846</v>
      </c>
      <c r="L388" s="81"/>
      <c r="M388" s="84">
        <f>E388*L388</f>
        <v>0</v>
      </c>
      <c r="N388" s="107"/>
      <c r="P388" s="74"/>
    </row>
    <row r="389" spans="1:16" ht="16" customHeight="1">
      <c r="A389" s="268" t="s">
        <v>2060</v>
      </c>
      <c r="B389" s="327" t="s">
        <v>2203</v>
      </c>
      <c r="C389" s="322" t="s">
        <v>2204</v>
      </c>
      <c r="D389" s="323" t="s">
        <v>1</v>
      </c>
      <c r="E389" s="369">
        <v>44000</v>
      </c>
      <c r="F389" s="415" t="s">
        <v>10</v>
      </c>
      <c r="G389" s="95" t="s">
        <v>49</v>
      </c>
      <c r="H389" s="95" t="s">
        <v>39</v>
      </c>
      <c r="I389" s="512" t="s">
        <v>458</v>
      </c>
      <c r="J389" s="213" t="s">
        <v>1893</v>
      </c>
      <c r="K389" s="456">
        <f>E389/3900</f>
        <v>11.282051282051283</v>
      </c>
      <c r="L389" s="81"/>
      <c r="M389" s="84">
        <f>E389*L389</f>
        <v>0</v>
      </c>
      <c r="N389" s="107"/>
      <c r="P389" s="74"/>
    </row>
    <row r="390" spans="1:16" ht="16" customHeight="1">
      <c r="A390" s="268"/>
      <c r="B390" s="321" t="s">
        <v>1841</v>
      </c>
      <c r="C390" s="322" t="s">
        <v>1842</v>
      </c>
      <c r="D390" s="323" t="s">
        <v>1</v>
      </c>
      <c r="E390" s="369">
        <v>59000</v>
      </c>
      <c r="F390" s="414" t="s">
        <v>10</v>
      </c>
      <c r="G390" s="95" t="s">
        <v>1005</v>
      </c>
      <c r="H390" s="512" t="s">
        <v>31</v>
      </c>
      <c r="I390" s="95" t="s">
        <v>1554</v>
      </c>
      <c r="J390" s="213" t="s">
        <v>1843</v>
      </c>
      <c r="K390" s="456">
        <f>E390/3900</f>
        <v>15.128205128205128</v>
      </c>
      <c r="L390" s="81"/>
      <c r="M390" s="84">
        <f>E390*L390</f>
        <v>0</v>
      </c>
      <c r="N390" s="107"/>
      <c r="P390" s="74"/>
    </row>
    <row r="391" spans="1:16" ht="16" customHeight="1">
      <c r="A391" s="268" t="s">
        <v>2060</v>
      </c>
      <c r="B391" s="321" t="s">
        <v>1293</v>
      </c>
      <c r="C391" s="322" t="s">
        <v>1294</v>
      </c>
      <c r="D391" s="323" t="s">
        <v>1</v>
      </c>
      <c r="E391" s="369">
        <v>44000</v>
      </c>
      <c r="F391" s="415" t="s">
        <v>10</v>
      </c>
      <c r="G391" s="95" t="s">
        <v>49</v>
      </c>
      <c r="H391" s="95" t="s">
        <v>25</v>
      </c>
      <c r="I391" s="95" t="s">
        <v>1228</v>
      </c>
      <c r="J391" s="213" t="s">
        <v>611</v>
      </c>
      <c r="K391" s="456">
        <f>E391/3900</f>
        <v>11.282051282051283</v>
      </c>
      <c r="L391" s="81"/>
      <c r="M391" s="84">
        <f>E391*L391</f>
        <v>0</v>
      </c>
      <c r="N391" s="107"/>
      <c r="P391" s="74"/>
    </row>
    <row r="392" spans="1:16" ht="16" customHeight="1">
      <c r="A392" s="268" t="s">
        <v>2060</v>
      </c>
      <c r="B392" s="327" t="s">
        <v>683</v>
      </c>
      <c r="C392" s="322" t="s">
        <v>684</v>
      </c>
      <c r="D392" s="323" t="s">
        <v>1</v>
      </c>
      <c r="E392" s="368">
        <v>39000</v>
      </c>
      <c r="F392" s="416" t="s">
        <v>10</v>
      </c>
      <c r="G392" s="95" t="s">
        <v>1402</v>
      </c>
      <c r="H392" s="256" t="s">
        <v>39</v>
      </c>
      <c r="I392" s="146" t="s">
        <v>2916</v>
      </c>
      <c r="J392" s="96" t="s">
        <v>685</v>
      </c>
      <c r="K392" s="456">
        <f>E392/3900</f>
        <v>10</v>
      </c>
      <c r="L392" s="81"/>
      <c r="M392" s="84">
        <f>E392*L392</f>
        <v>0</v>
      </c>
      <c r="N392" s="107"/>
      <c r="P392" s="74"/>
    </row>
    <row r="393" spans="1:16" ht="16" customHeight="1">
      <c r="A393" s="268" t="s">
        <v>2060</v>
      </c>
      <c r="B393" s="327" t="s">
        <v>686</v>
      </c>
      <c r="C393" s="322" t="s">
        <v>687</v>
      </c>
      <c r="D393" s="323" t="s">
        <v>26</v>
      </c>
      <c r="E393" s="369">
        <v>39000</v>
      </c>
      <c r="F393" s="415" t="s">
        <v>10</v>
      </c>
      <c r="G393" s="95" t="s">
        <v>1402</v>
      </c>
      <c r="H393" s="256" t="s">
        <v>39</v>
      </c>
      <c r="I393" s="146" t="s">
        <v>599</v>
      </c>
      <c r="J393" s="96" t="s">
        <v>688</v>
      </c>
      <c r="K393" s="456">
        <f>E393/3900</f>
        <v>10</v>
      </c>
      <c r="L393" s="81"/>
      <c r="M393" s="84">
        <f>E393*L393</f>
        <v>0</v>
      </c>
      <c r="N393" s="107"/>
      <c r="P393" s="74"/>
    </row>
    <row r="394" spans="1:16" ht="16" customHeight="1">
      <c r="A394" s="268" t="s">
        <v>2060</v>
      </c>
      <c r="B394" s="321" t="s">
        <v>181</v>
      </c>
      <c r="C394" s="322" t="s">
        <v>872</v>
      </c>
      <c r="D394" s="323" t="s">
        <v>873</v>
      </c>
      <c r="E394" s="369">
        <v>66000</v>
      </c>
      <c r="F394" s="415" t="s">
        <v>10</v>
      </c>
      <c r="G394" s="95" t="s">
        <v>49</v>
      </c>
      <c r="H394" s="95" t="s">
        <v>23</v>
      </c>
      <c r="I394" s="95" t="s">
        <v>316</v>
      </c>
      <c r="J394" s="213" t="s">
        <v>928</v>
      </c>
      <c r="K394" s="456">
        <f>E394/3900</f>
        <v>16.923076923076923</v>
      </c>
      <c r="L394" s="81"/>
      <c r="M394" s="84">
        <f>E394*L394</f>
        <v>0</v>
      </c>
      <c r="N394" s="107"/>
      <c r="P394" s="74"/>
    </row>
    <row r="395" spans="1:16" ht="16" customHeight="1">
      <c r="A395" s="268"/>
      <c r="B395" s="200" t="s">
        <v>2532</v>
      </c>
      <c r="C395" s="101" t="s">
        <v>2533</v>
      </c>
      <c r="D395" s="95" t="s">
        <v>2421</v>
      </c>
      <c r="E395" s="368">
        <v>69000</v>
      </c>
      <c r="F395" s="414" t="s">
        <v>10</v>
      </c>
      <c r="G395" s="95" t="s">
        <v>49</v>
      </c>
      <c r="H395" s="95" t="s">
        <v>23</v>
      </c>
      <c r="I395" s="95" t="s">
        <v>115</v>
      </c>
      <c r="J395" s="96" t="s">
        <v>2534</v>
      </c>
      <c r="K395" s="456">
        <f>E395/3900</f>
        <v>17.692307692307693</v>
      </c>
      <c r="L395" s="81"/>
      <c r="M395" s="84">
        <f>E395*L395</f>
        <v>0</v>
      </c>
      <c r="N395" s="107"/>
      <c r="P395" s="74"/>
    </row>
    <row r="396" spans="1:16" ht="16" customHeight="1">
      <c r="A396" s="268" t="s">
        <v>2060</v>
      </c>
      <c r="B396" s="327" t="s">
        <v>618</v>
      </c>
      <c r="C396" s="340" t="s">
        <v>858</v>
      </c>
      <c r="D396" s="342" t="s">
        <v>95</v>
      </c>
      <c r="E396" s="371">
        <v>58000</v>
      </c>
      <c r="F396" s="417" t="s">
        <v>10</v>
      </c>
      <c r="G396" s="95" t="s">
        <v>105</v>
      </c>
      <c r="H396" s="146" t="s">
        <v>39</v>
      </c>
      <c r="I396" s="146" t="s">
        <v>599</v>
      </c>
      <c r="J396" s="145" t="s">
        <v>859</v>
      </c>
      <c r="K396" s="456">
        <f>E396/3900</f>
        <v>14.871794871794872</v>
      </c>
      <c r="L396" s="81"/>
      <c r="M396" s="84">
        <f>E396*L396</f>
        <v>0</v>
      </c>
      <c r="N396" s="107"/>
      <c r="P396" s="74"/>
    </row>
    <row r="397" spans="1:16" ht="16" customHeight="1">
      <c r="A397" s="268" t="s">
        <v>2060</v>
      </c>
      <c r="B397" s="329" t="s">
        <v>614</v>
      </c>
      <c r="C397" s="340" t="s">
        <v>615</v>
      </c>
      <c r="D397" s="323" t="s">
        <v>95</v>
      </c>
      <c r="E397" s="369">
        <v>29000</v>
      </c>
      <c r="F397" s="417" t="s">
        <v>10</v>
      </c>
      <c r="G397" s="95" t="s">
        <v>49</v>
      </c>
      <c r="H397" s="146" t="s">
        <v>11</v>
      </c>
      <c r="I397" s="146" t="s">
        <v>366</v>
      </c>
      <c r="J397" s="213" t="s">
        <v>616</v>
      </c>
      <c r="K397" s="456">
        <f>E397/3900</f>
        <v>7.4358974358974361</v>
      </c>
      <c r="L397" s="81"/>
      <c r="M397" s="84">
        <f>E397*L397</f>
        <v>0</v>
      </c>
      <c r="N397" s="107"/>
      <c r="P397" s="74"/>
    </row>
    <row r="398" spans="1:16" ht="16" customHeight="1">
      <c r="A398" s="268"/>
      <c r="B398" s="203" t="s">
        <v>2299</v>
      </c>
      <c r="C398" s="255" t="s">
        <v>1952</v>
      </c>
      <c r="D398" s="95" t="s">
        <v>196</v>
      </c>
      <c r="E398" s="369">
        <v>58000</v>
      </c>
      <c r="F398" s="423" t="s">
        <v>10</v>
      </c>
      <c r="G398" s="95" t="s">
        <v>67</v>
      </c>
      <c r="H398" s="256" t="s">
        <v>39</v>
      </c>
      <c r="I398" s="256" t="s">
        <v>1938</v>
      </c>
      <c r="J398" s="457" t="s">
        <v>1953</v>
      </c>
      <c r="K398" s="456">
        <f>E398/3900</f>
        <v>14.871794871794872</v>
      </c>
      <c r="L398" s="81"/>
      <c r="M398" s="84">
        <f>E398*L398</f>
        <v>0</v>
      </c>
      <c r="N398" s="107"/>
      <c r="P398" s="74"/>
    </row>
    <row r="399" spans="1:16" ht="15" customHeight="1">
      <c r="A399" s="268" t="s">
        <v>2060</v>
      </c>
      <c r="B399" s="329" t="s">
        <v>290</v>
      </c>
      <c r="C399" s="322" t="s">
        <v>289</v>
      </c>
      <c r="D399" s="323" t="s">
        <v>1</v>
      </c>
      <c r="E399" s="368">
        <v>38000</v>
      </c>
      <c r="F399" s="415" t="s">
        <v>10</v>
      </c>
      <c r="G399" s="95" t="s">
        <v>49</v>
      </c>
      <c r="H399" s="95" t="s">
        <v>291</v>
      </c>
      <c r="I399" s="95" t="s">
        <v>927</v>
      </c>
      <c r="J399" s="96" t="s">
        <v>59</v>
      </c>
      <c r="K399" s="456">
        <f>E399/3900</f>
        <v>9.7435897435897427</v>
      </c>
      <c r="L399" s="81"/>
      <c r="M399" s="84">
        <f>E399*L399</f>
        <v>0</v>
      </c>
      <c r="N399" s="107"/>
      <c r="P399" s="74"/>
    </row>
    <row r="400" spans="1:16" ht="16" customHeight="1">
      <c r="A400" s="268" t="s">
        <v>2060</v>
      </c>
      <c r="B400" s="321" t="s">
        <v>421</v>
      </c>
      <c r="C400" s="328" t="s">
        <v>848</v>
      </c>
      <c r="D400" s="323" t="s">
        <v>1</v>
      </c>
      <c r="E400" s="369">
        <v>49000</v>
      </c>
      <c r="F400" s="414" t="s">
        <v>10</v>
      </c>
      <c r="G400" s="95" t="s">
        <v>49</v>
      </c>
      <c r="H400" s="95" t="s">
        <v>25</v>
      </c>
      <c r="I400" s="137" t="s">
        <v>1626</v>
      </c>
      <c r="J400" s="96" t="s">
        <v>849</v>
      </c>
      <c r="K400" s="456">
        <f>E400/3900</f>
        <v>12.564102564102564</v>
      </c>
      <c r="L400" s="81"/>
      <c r="M400" s="84">
        <f>E400*L400</f>
        <v>0</v>
      </c>
      <c r="N400" s="107"/>
      <c r="P400" s="74"/>
    </row>
    <row r="401" spans="1:16" ht="16" customHeight="1">
      <c r="A401" s="268"/>
      <c r="B401" s="329" t="s">
        <v>1870</v>
      </c>
      <c r="C401" s="392" t="s">
        <v>1950</v>
      </c>
      <c r="D401" s="323" t="s">
        <v>1</v>
      </c>
      <c r="E401" s="369">
        <v>54000</v>
      </c>
      <c r="F401" s="470" t="s">
        <v>10</v>
      </c>
      <c r="G401" s="95" t="s">
        <v>49</v>
      </c>
      <c r="H401" s="317" t="s">
        <v>80</v>
      </c>
      <c r="I401" s="317" t="s">
        <v>1938</v>
      </c>
      <c r="J401" s="213" t="s">
        <v>1951</v>
      </c>
      <c r="K401" s="456">
        <f>E401/3900</f>
        <v>13.846153846153847</v>
      </c>
      <c r="L401" s="81"/>
      <c r="M401" s="84">
        <f>E401*L401</f>
        <v>0</v>
      </c>
      <c r="N401" s="107"/>
      <c r="P401" s="74"/>
    </row>
    <row r="402" spans="1:16" ht="16" customHeight="1">
      <c r="A402" s="268" t="s">
        <v>2060</v>
      </c>
      <c r="B402" s="321" t="s">
        <v>1520</v>
      </c>
      <c r="C402" s="340" t="s">
        <v>1534</v>
      </c>
      <c r="D402" s="342" t="s">
        <v>1</v>
      </c>
      <c r="E402" s="369">
        <v>49000</v>
      </c>
      <c r="F402" s="468" t="s">
        <v>10</v>
      </c>
      <c r="G402" s="95" t="s">
        <v>1006</v>
      </c>
      <c r="H402" s="146" t="s">
        <v>107</v>
      </c>
      <c r="I402" s="146" t="s">
        <v>1469</v>
      </c>
      <c r="J402" s="213" t="s">
        <v>259</v>
      </c>
      <c r="K402" s="456">
        <f>E402/3900</f>
        <v>12.564102564102564</v>
      </c>
      <c r="L402" s="81"/>
      <c r="M402" s="84">
        <f>E402*L402</f>
        <v>0</v>
      </c>
      <c r="N402" s="107"/>
      <c r="P402" s="74"/>
    </row>
    <row r="403" spans="1:16" ht="16" customHeight="1">
      <c r="A403" s="268" t="s">
        <v>2060</v>
      </c>
      <c r="B403" s="327" t="s">
        <v>542</v>
      </c>
      <c r="C403" s="322" t="s">
        <v>543</v>
      </c>
      <c r="D403" s="323" t="s">
        <v>1</v>
      </c>
      <c r="E403" s="369">
        <v>34000</v>
      </c>
      <c r="F403" s="414" t="s">
        <v>10</v>
      </c>
      <c r="G403" s="95" t="s">
        <v>49</v>
      </c>
      <c r="H403" s="95" t="s">
        <v>23</v>
      </c>
      <c r="I403" s="95" t="s">
        <v>2385</v>
      </c>
      <c r="J403" s="96" t="s">
        <v>92</v>
      </c>
      <c r="K403" s="456">
        <f>E403/3900</f>
        <v>8.7179487179487172</v>
      </c>
      <c r="L403" s="81"/>
      <c r="M403" s="84">
        <f>E403*L403</f>
        <v>0</v>
      </c>
      <c r="N403" s="107"/>
      <c r="P403" s="74"/>
    </row>
    <row r="404" spans="1:16" ht="16" customHeight="1">
      <c r="A404" s="268" t="s">
        <v>2060</v>
      </c>
      <c r="B404" s="321" t="s">
        <v>827</v>
      </c>
      <c r="C404" s="322" t="s">
        <v>828</v>
      </c>
      <c r="D404" s="323" t="s">
        <v>1</v>
      </c>
      <c r="E404" s="369">
        <v>40000</v>
      </c>
      <c r="F404" s="413" t="s">
        <v>10</v>
      </c>
      <c r="G404" s="95" t="s">
        <v>49</v>
      </c>
      <c r="H404" s="95" t="s">
        <v>30</v>
      </c>
      <c r="I404" s="95" t="s">
        <v>635</v>
      </c>
      <c r="J404" s="96" t="s">
        <v>817</v>
      </c>
      <c r="K404" s="456">
        <f>E404/3900</f>
        <v>10.256410256410257</v>
      </c>
      <c r="L404" s="81"/>
      <c r="M404" s="84">
        <f>E404*L404</f>
        <v>0</v>
      </c>
      <c r="N404" s="107"/>
      <c r="P404" s="74"/>
    </row>
    <row r="405" spans="1:16" ht="16" customHeight="1">
      <c r="A405" s="268" t="s">
        <v>2060</v>
      </c>
      <c r="B405" s="321" t="s">
        <v>1346</v>
      </c>
      <c r="C405" s="340" t="s">
        <v>1347</v>
      </c>
      <c r="D405" s="342" t="s">
        <v>197</v>
      </c>
      <c r="E405" s="369">
        <v>26000</v>
      </c>
      <c r="F405" s="472" t="s">
        <v>10</v>
      </c>
      <c r="G405" s="347" t="s">
        <v>34</v>
      </c>
      <c r="H405" s="146" t="s">
        <v>60</v>
      </c>
      <c r="I405" s="146" t="s">
        <v>366</v>
      </c>
      <c r="J405" s="213" t="s">
        <v>1348</v>
      </c>
      <c r="K405" s="456">
        <f>E405/3900</f>
        <v>6.666666666666667</v>
      </c>
      <c r="L405" s="81"/>
      <c r="M405" s="84">
        <f>E405*L405</f>
        <v>0</v>
      </c>
      <c r="N405" s="107"/>
      <c r="P405" s="74"/>
    </row>
    <row r="406" spans="1:16" ht="16" customHeight="1">
      <c r="A406" s="268" t="s">
        <v>2060</v>
      </c>
      <c r="B406" s="329" t="s">
        <v>1066</v>
      </c>
      <c r="C406" s="393" t="s">
        <v>1067</v>
      </c>
      <c r="D406" s="342" t="s">
        <v>1</v>
      </c>
      <c r="E406" s="371">
        <v>46000</v>
      </c>
      <c r="F406" s="468" t="s">
        <v>10</v>
      </c>
      <c r="G406" s="95" t="s">
        <v>49</v>
      </c>
      <c r="H406" s="146" t="s">
        <v>29</v>
      </c>
      <c r="I406" s="146" t="s">
        <v>115</v>
      </c>
      <c r="J406" s="213" t="s">
        <v>1047</v>
      </c>
      <c r="K406" s="456">
        <f>E406/3900</f>
        <v>11.794871794871796</v>
      </c>
      <c r="L406" s="81"/>
      <c r="M406" s="84">
        <f>E406*L406</f>
        <v>0</v>
      </c>
      <c r="N406" s="107"/>
      <c r="P406" s="74"/>
    </row>
    <row r="407" spans="1:16" ht="16" customHeight="1">
      <c r="A407" s="268" t="s">
        <v>2060</v>
      </c>
      <c r="B407" s="321" t="s">
        <v>2892</v>
      </c>
      <c r="C407" s="393" t="s">
        <v>2893</v>
      </c>
      <c r="D407" s="342" t="s">
        <v>1</v>
      </c>
      <c r="E407" s="369">
        <v>48000</v>
      </c>
      <c r="F407" s="473" t="s">
        <v>10</v>
      </c>
      <c r="G407" s="95" t="s">
        <v>49</v>
      </c>
      <c r="H407" s="146" t="s">
        <v>69</v>
      </c>
      <c r="I407" s="146" t="s">
        <v>102</v>
      </c>
      <c r="J407" s="213" t="s">
        <v>2894</v>
      </c>
      <c r="K407" s="456">
        <f>E407/3900</f>
        <v>12.307692307692308</v>
      </c>
      <c r="L407" s="81"/>
      <c r="M407" s="84">
        <f>E407*L407</f>
        <v>0</v>
      </c>
      <c r="N407" s="107"/>
      <c r="P407" s="74"/>
    </row>
    <row r="408" spans="1:16" ht="16" customHeight="1">
      <c r="A408" s="268"/>
      <c r="B408" s="200" t="s">
        <v>994</v>
      </c>
      <c r="C408" s="101" t="s">
        <v>995</v>
      </c>
      <c r="D408" s="95" t="s">
        <v>196</v>
      </c>
      <c r="E408" s="369">
        <v>59000</v>
      </c>
      <c r="F408" s="417" t="s">
        <v>10</v>
      </c>
      <c r="G408" s="95" t="s">
        <v>1701</v>
      </c>
      <c r="H408" s="95" t="s">
        <v>39</v>
      </c>
      <c r="I408" s="95" t="s">
        <v>553</v>
      </c>
      <c r="J408" s="96" t="s">
        <v>1702</v>
      </c>
      <c r="K408" s="456">
        <f>E408/3900</f>
        <v>15.128205128205128</v>
      </c>
      <c r="L408" s="81"/>
      <c r="M408" s="84">
        <f>E408*L408</f>
        <v>0</v>
      </c>
      <c r="N408" s="107"/>
      <c r="P408" s="74"/>
    </row>
    <row r="409" spans="1:16" ht="16" customHeight="1">
      <c r="A409" s="268" t="s">
        <v>2060</v>
      </c>
      <c r="B409" s="327" t="s">
        <v>1079</v>
      </c>
      <c r="C409" s="340" t="s">
        <v>1080</v>
      </c>
      <c r="D409" s="323" t="s">
        <v>1</v>
      </c>
      <c r="E409" s="369">
        <v>44000</v>
      </c>
      <c r="F409" s="468" t="s">
        <v>10</v>
      </c>
      <c r="G409" s="95" t="s">
        <v>75</v>
      </c>
      <c r="H409" s="95" t="s">
        <v>29</v>
      </c>
      <c r="I409" s="95" t="s">
        <v>115</v>
      </c>
      <c r="J409" s="213" t="s">
        <v>1081</v>
      </c>
      <c r="K409" s="456">
        <f>E409/3900</f>
        <v>11.282051282051283</v>
      </c>
      <c r="L409" s="81"/>
      <c r="M409" s="84">
        <f>E409*L409</f>
        <v>0</v>
      </c>
      <c r="N409" s="107"/>
      <c r="P409" s="74"/>
    </row>
    <row r="410" spans="1:16" ht="16" customHeight="1">
      <c r="A410" s="268" t="s">
        <v>2060</v>
      </c>
      <c r="B410" s="327" t="s">
        <v>1793</v>
      </c>
      <c r="C410" s="340" t="s">
        <v>1794</v>
      </c>
      <c r="D410" s="342" t="s">
        <v>197</v>
      </c>
      <c r="E410" s="369">
        <v>62000</v>
      </c>
      <c r="F410" s="417" t="s">
        <v>10</v>
      </c>
      <c r="G410" s="95" t="s">
        <v>75</v>
      </c>
      <c r="H410" s="146" t="s">
        <v>29</v>
      </c>
      <c r="I410" s="95" t="s">
        <v>1673</v>
      </c>
      <c r="J410" s="213" t="s">
        <v>1795</v>
      </c>
      <c r="K410" s="456">
        <f>E410/3900</f>
        <v>15.897435897435898</v>
      </c>
      <c r="L410" s="81"/>
      <c r="M410" s="84">
        <f>E410*L410</f>
        <v>0</v>
      </c>
      <c r="N410" s="107"/>
      <c r="P410" s="74"/>
    </row>
    <row r="411" spans="1:16" ht="15" customHeight="1">
      <c r="A411" s="268" t="s">
        <v>2060</v>
      </c>
      <c r="B411" s="321" t="s">
        <v>2038</v>
      </c>
      <c r="C411" s="328" t="s">
        <v>2039</v>
      </c>
      <c r="D411" s="323" t="s">
        <v>95</v>
      </c>
      <c r="E411" s="368">
        <v>46000</v>
      </c>
      <c r="F411" s="419" t="s">
        <v>10</v>
      </c>
      <c r="G411" s="95" t="s">
        <v>1007</v>
      </c>
      <c r="H411" s="95" t="s">
        <v>21</v>
      </c>
      <c r="I411" s="95" t="s">
        <v>115</v>
      </c>
      <c r="J411" s="96" t="s">
        <v>2040</v>
      </c>
      <c r="K411" s="456">
        <f>E411/3900</f>
        <v>11.794871794871796</v>
      </c>
      <c r="L411" s="81"/>
      <c r="M411" s="84">
        <f>E411*L411</f>
        <v>0</v>
      </c>
      <c r="N411" s="107"/>
      <c r="P411" s="74"/>
    </row>
    <row r="412" spans="1:16" ht="16" customHeight="1">
      <c r="A412" s="268"/>
      <c r="B412" s="200" t="s">
        <v>2734</v>
      </c>
      <c r="C412" s="94" t="s">
        <v>2735</v>
      </c>
      <c r="D412" s="95" t="s">
        <v>1</v>
      </c>
      <c r="E412" s="368">
        <v>59000</v>
      </c>
      <c r="F412" s="416" t="s">
        <v>10</v>
      </c>
      <c r="G412" s="95" t="s">
        <v>49</v>
      </c>
      <c r="H412" s="95" t="s">
        <v>31</v>
      </c>
      <c r="I412" s="95" t="s">
        <v>671</v>
      </c>
      <c r="J412" s="96" t="s">
        <v>1874</v>
      </c>
      <c r="K412" s="456">
        <f>E412/3900</f>
        <v>15.128205128205128</v>
      </c>
      <c r="L412" s="81"/>
      <c r="M412" s="84">
        <f>E412*L412</f>
        <v>0</v>
      </c>
      <c r="N412" s="107"/>
      <c r="P412" s="74"/>
    </row>
    <row r="413" spans="1:16" ht="16" customHeight="1">
      <c r="A413" s="268" t="s">
        <v>2060</v>
      </c>
      <c r="B413" s="321" t="s">
        <v>1266</v>
      </c>
      <c r="C413" s="340" t="s">
        <v>1267</v>
      </c>
      <c r="D413" s="342" t="s">
        <v>1</v>
      </c>
      <c r="E413" s="369">
        <v>44000</v>
      </c>
      <c r="F413" s="417" t="s">
        <v>10</v>
      </c>
      <c r="G413" s="95" t="s">
        <v>1204</v>
      </c>
      <c r="H413" s="146" t="s">
        <v>25</v>
      </c>
      <c r="I413" s="95" t="s">
        <v>1673</v>
      </c>
      <c r="J413" s="213" t="s">
        <v>1268</v>
      </c>
      <c r="K413" s="456">
        <f>E413/3900</f>
        <v>11.282051282051283</v>
      </c>
      <c r="L413" s="81"/>
      <c r="M413" s="84">
        <f>E413*L413</f>
        <v>0</v>
      </c>
      <c r="N413" s="107"/>
      <c r="P413" s="74"/>
    </row>
    <row r="414" spans="1:16" ht="16" customHeight="1">
      <c r="A414" s="268" t="s">
        <v>2060</v>
      </c>
      <c r="B414" s="321" t="s">
        <v>155</v>
      </c>
      <c r="C414" s="322" t="s">
        <v>156</v>
      </c>
      <c r="D414" s="323" t="s">
        <v>1</v>
      </c>
      <c r="E414" s="369">
        <v>22000</v>
      </c>
      <c r="F414" s="414" t="s">
        <v>10</v>
      </c>
      <c r="G414" s="95" t="s">
        <v>1403</v>
      </c>
      <c r="H414" s="95" t="s">
        <v>11</v>
      </c>
      <c r="I414" s="95" t="s">
        <v>142</v>
      </c>
      <c r="J414" s="96" t="s">
        <v>1646</v>
      </c>
      <c r="K414" s="456">
        <f>E414/3900</f>
        <v>5.6410256410256414</v>
      </c>
      <c r="L414" s="81"/>
      <c r="M414" s="84">
        <f>E414*L414</f>
        <v>0</v>
      </c>
      <c r="N414" s="107"/>
      <c r="P414" s="74"/>
    </row>
    <row r="415" spans="1:16" ht="16" customHeight="1">
      <c r="A415" s="268" t="s">
        <v>2060</v>
      </c>
      <c r="B415" s="321" t="s">
        <v>607</v>
      </c>
      <c r="C415" s="490">
        <v>0.46597222222222223</v>
      </c>
      <c r="D415" s="342" t="s">
        <v>1</v>
      </c>
      <c r="E415" s="369">
        <v>44000</v>
      </c>
      <c r="F415" s="417" t="s">
        <v>10</v>
      </c>
      <c r="G415" s="95" t="s">
        <v>75</v>
      </c>
      <c r="H415" s="146" t="s">
        <v>69</v>
      </c>
      <c r="I415" s="146" t="s">
        <v>477</v>
      </c>
      <c r="J415" s="213" t="s">
        <v>608</v>
      </c>
      <c r="K415" s="456">
        <f>E415/3900</f>
        <v>11.282051282051283</v>
      </c>
      <c r="L415" s="81"/>
      <c r="M415" s="84">
        <f>E415*L415</f>
        <v>0</v>
      </c>
      <c r="N415" s="107"/>
      <c r="P415" s="74"/>
    </row>
    <row r="416" spans="1:16" ht="16" customHeight="1">
      <c r="A416" s="268" t="s">
        <v>2060</v>
      </c>
      <c r="B416" s="329" t="s">
        <v>466</v>
      </c>
      <c r="C416" s="393" t="s">
        <v>467</v>
      </c>
      <c r="D416" s="342" t="s">
        <v>196</v>
      </c>
      <c r="E416" s="369">
        <v>42000</v>
      </c>
      <c r="F416" s="417" t="s">
        <v>10</v>
      </c>
      <c r="G416" s="146" t="s">
        <v>75</v>
      </c>
      <c r="H416" s="146" t="s">
        <v>22</v>
      </c>
      <c r="I416" s="95" t="s">
        <v>468</v>
      </c>
      <c r="J416" s="96" t="s">
        <v>907</v>
      </c>
      <c r="K416" s="456">
        <f>E416/3900</f>
        <v>10.76923076923077</v>
      </c>
      <c r="L416" s="81"/>
      <c r="M416" s="84">
        <f>E416*L416</f>
        <v>0</v>
      </c>
      <c r="N416" s="107"/>
      <c r="P416" s="74"/>
    </row>
    <row r="417" spans="1:16" ht="16" customHeight="1">
      <c r="A417" s="268" t="s">
        <v>2060</v>
      </c>
      <c r="B417" s="327" t="s">
        <v>1493</v>
      </c>
      <c r="C417" s="332" t="s">
        <v>1495</v>
      </c>
      <c r="D417" s="323" t="s">
        <v>95</v>
      </c>
      <c r="E417" s="369">
        <v>44000</v>
      </c>
      <c r="F417" s="415" t="s">
        <v>10</v>
      </c>
      <c r="G417" s="95" t="s">
        <v>1494</v>
      </c>
      <c r="H417" s="95" t="s">
        <v>25</v>
      </c>
      <c r="I417" s="95" t="s">
        <v>458</v>
      </c>
      <c r="J417" s="96" t="s">
        <v>1496</v>
      </c>
      <c r="K417" s="456">
        <f>E417/3900</f>
        <v>11.282051282051283</v>
      </c>
      <c r="L417" s="81"/>
      <c r="M417" s="84">
        <f>E417*L417</f>
        <v>0</v>
      </c>
      <c r="N417" s="107"/>
      <c r="P417" s="74"/>
    </row>
    <row r="418" spans="1:16" ht="16" customHeight="1">
      <c r="A418" s="268" t="s">
        <v>2060</v>
      </c>
      <c r="B418" s="321" t="s">
        <v>119</v>
      </c>
      <c r="C418" s="340" t="s">
        <v>2537</v>
      </c>
      <c r="D418" s="342" t="s">
        <v>1</v>
      </c>
      <c r="E418" s="369">
        <v>49000</v>
      </c>
      <c r="F418" s="468" t="s">
        <v>10</v>
      </c>
      <c r="G418" s="95" t="s">
        <v>1016</v>
      </c>
      <c r="H418" s="146" t="s">
        <v>29</v>
      </c>
      <c r="I418" s="95" t="s">
        <v>115</v>
      </c>
      <c r="J418" s="213" t="s">
        <v>203</v>
      </c>
      <c r="K418" s="456">
        <f>E418/3900</f>
        <v>12.564102564102564</v>
      </c>
      <c r="L418" s="81"/>
      <c r="M418" s="84">
        <f>E418*L418</f>
        <v>0</v>
      </c>
      <c r="N418" s="107"/>
      <c r="P418" s="74"/>
    </row>
    <row r="419" spans="1:16" ht="16" customHeight="1">
      <c r="A419" s="268" t="s">
        <v>2060</v>
      </c>
      <c r="B419" s="327" t="s">
        <v>1082</v>
      </c>
      <c r="C419" s="322" t="s">
        <v>1083</v>
      </c>
      <c r="D419" s="323" t="s">
        <v>95</v>
      </c>
      <c r="E419" s="368">
        <v>49000</v>
      </c>
      <c r="F419" s="414" t="s">
        <v>10</v>
      </c>
      <c r="G419" s="95" t="s">
        <v>1084</v>
      </c>
      <c r="H419" s="95" t="s">
        <v>60</v>
      </c>
      <c r="I419" s="95" t="s">
        <v>115</v>
      </c>
      <c r="J419" s="96" t="s">
        <v>1085</v>
      </c>
      <c r="K419" s="456">
        <f>E419/3900</f>
        <v>12.564102564102564</v>
      </c>
      <c r="L419" s="81"/>
      <c r="M419" s="84">
        <f>E419*L419</f>
        <v>0</v>
      </c>
      <c r="N419" s="107"/>
      <c r="P419" s="74"/>
    </row>
    <row r="420" spans="1:16" ht="16" customHeight="1">
      <c r="A420" s="268" t="s">
        <v>2060</v>
      </c>
      <c r="B420" s="329" t="s">
        <v>652</v>
      </c>
      <c r="C420" s="332" t="s">
        <v>653</v>
      </c>
      <c r="D420" s="342" t="s">
        <v>197</v>
      </c>
      <c r="E420" s="368">
        <v>28000</v>
      </c>
      <c r="F420" s="416" t="s">
        <v>10</v>
      </c>
      <c r="G420" s="95" t="s">
        <v>49</v>
      </c>
      <c r="H420" s="95" t="s">
        <v>23</v>
      </c>
      <c r="I420" s="95" t="s">
        <v>366</v>
      </c>
      <c r="J420" s="96" t="s">
        <v>654</v>
      </c>
      <c r="K420" s="456">
        <f>E420/3900</f>
        <v>7.1794871794871797</v>
      </c>
      <c r="L420" s="81"/>
      <c r="M420" s="84">
        <f>E420*L420</f>
        <v>0</v>
      </c>
      <c r="N420" s="107"/>
      <c r="P420" s="74"/>
    </row>
    <row r="421" spans="1:16" ht="16" customHeight="1">
      <c r="A421" s="268" t="s">
        <v>2060</v>
      </c>
      <c r="B421" s="321" t="s">
        <v>839</v>
      </c>
      <c r="C421" s="322" t="s">
        <v>840</v>
      </c>
      <c r="D421" s="323" t="s">
        <v>95</v>
      </c>
      <c r="E421" s="369">
        <v>35000</v>
      </c>
      <c r="F421" s="415" t="s">
        <v>10</v>
      </c>
      <c r="G421" s="95" t="s">
        <v>1048</v>
      </c>
      <c r="H421" s="95" t="s">
        <v>565</v>
      </c>
      <c r="I421" s="95" t="s">
        <v>366</v>
      </c>
      <c r="J421" s="96" t="s">
        <v>841</v>
      </c>
      <c r="K421" s="456">
        <f>E421/3900</f>
        <v>8.9743589743589745</v>
      </c>
      <c r="L421" s="81"/>
      <c r="M421" s="84">
        <f>E421*L421</f>
        <v>0</v>
      </c>
      <c r="N421" s="107"/>
      <c r="P421" s="74"/>
    </row>
    <row r="422" spans="1:16" ht="16" customHeight="1">
      <c r="A422" s="268" t="s">
        <v>2060</v>
      </c>
      <c r="B422" s="321" t="s">
        <v>839</v>
      </c>
      <c r="C422" s="340" t="s">
        <v>843</v>
      </c>
      <c r="D422" s="323" t="s">
        <v>95</v>
      </c>
      <c r="E422" s="369">
        <v>28000</v>
      </c>
      <c r="F422" s="417" t="s">
        <v>10</v>
      </c>
      <c r="G422" s="95" t="s">
        <v>1048</v>
      </c>
      <c r="H422" s="146" t="s">
        <v>565</v>
      </c>
      <c r="I422" s="95" t="s">
        <v>366</v>
      </c>
      <c r="J422" s="213" t="s">
        <v>842</v>
      </c>
      <c r="K422" s="456">
        <f>E422/3900</f>
        <v>7.1794871794871797</v>
      </c>
      <c r="L422" s="81"/>
      <c r="M422" s="84">
        <f>E422*L422</f>
        <v>0</v>
      </c>
      <c r="N422" s="107"/>
      <c r="P422" s="74"/>
    </row>
    <row r="423" spans="1:16" ht="16" customHeight="1">
      <c r="A423" s="268" t="s">
        <v>2060</v>
      </c>
      <c r="B423" s="321" t="s">
        <v>839</v>
      </c>
      <c r="C423" s="340" t="s">
        <v>2188</v>
      </c>
      <c r="D423" s="342" t="s">
        <v>95</v>
      </c>
      <c r="E423" s="369">
        <v>25000</v>
      </c>
      <c r="F423" s="417" t="s">
        <v>10</v>
      </c>
      <c r="G423" s="95" t="s">
        <v>1048</v>
      </c>
      <c r="H423" s="146" t="s">
        <v>565</v>
      </c>
      <c r="I423" s="146" t="s">
        <v>366</v>
      </c>
      <c r="J423" s="213" t="s">
        <v>2189</v>
      </c>
      <c r="K423" s="456">
        <f>E423/3900</f>
        <v>6.4102564102564106</v>
      </c>
      <c r="L423" s="81"/>
      <c r="M423" s="84">
        <f>E423*L423</f>
        <v>0</v>
      </c>
      <c r="N423" s="107"/>
      <c r="P423" s="74"/>
    </row>
    <row r="424" spans="1:16" ht="16" customHeight="1">
      <c r="A424" s="268" t="s">
        <v>2060</v>
      </c>
      <c r="B424" s="321" t="s">
        <v>303</v>
      </c>
      <c r="C424" s="393" t="s">
        <v>912</v>
      </c>
      <c r="D424" s="342" t="s">
        <v>255</v>
      </c>
      <c r="E424" s="369">
        <v>49000</v>
      </c>
      <c r="F424" s="417" t="s">
        <v>10</v>
      </c>
      <c r="G424" s="95" t="s">
        <v>1018</v>
      </c>
      <c r="H424" s="146" t="s">
        <v>25</v>
      </c>
      <c r="I424" s="146" t="s">
        <v>2385</v>
      </c>
      <c r="J424" s="213" t="s">
        <v>913</v>
      </c>
      <c r="K424" s="456">
        <f>E424/3900</f>
        <v>12.564102564102564</v>
      </c>
      <c r="L424" s="81"/>
      <c r="M424" s="84">
        <f>E424*L424</f>
        <v>0</v>
      </c>
      <c r="N424" s="107"/>
      <c r="P424" s="74"/>
    </row>
    <row r="425" spans="1:16" ht="16" customHeight="1">
      <c r="A425" s="268" t="s">
        <v>2060</v>
      </c>
      <c r="B425" s="329" t="s">
        <v>561</v>
      </c>
      <c r="C425" s="332" t="s">
        <v>562</v>
      </c>
      <c r="D425" s="323" t="s">
        <v>95</v>
      </c>
      <c r="E425" s="369">
        <v>26000</v>
      </c>
      <c r="F425" s="417" t="s">
        <v>10</v>
      </c>
      <c r="G425" s="95" t="s">
        <v>49</v>
      </c>
      <c r="H425" s="95" t="s">
        <v>11</v>
      </c>
      <c r="I425" s="95" t="s">
        <v>366</v>
      </c>
      <c r="J425" s="96" t="s">
        <v>648</v>
      </c>
      <c r="K425" s="456">
        <f>E425/3900</f>
        <v>6.666666666666667</v>
      </c>
      <c r="L425" s="81"/>
      <c r="M425" s="84">
        <f>E425*L425</f>
        <v>0</v>
      </c>
      <c r="N425" s="107"/>
      <c r="P425" s="74"/>
    </row>
    <row r="426" spans="1:16" ht="16" customHeight="1">
      <c r="A426" s="268" t="s">
        <v>2060</v>
      </c>
      <c r="B426" s="329" t="s">
        <v>666</v>
      </c>
      <c r="C426" s="322" t="s">
        <v>667</v>
      </c>
      <c r="D426" s="323" t="s">
        <v>95</v>
      </c>
      <c r="E426" s="369">
        <v>24000</v>
      </c>
      <c r="F426" s="417" t="s">
        <v>10</v>
      </c>
      <c r="G426" s="95" t="s">
        <v>49</v>
      </c>
      <c r="H426" s="95" t="s">
        <v>11</v>
      </c>
      <c r="I426" s="95" t="s">
        <v>366</v>
      </c>
      <c r="J426" s="96" t="s">
        <v>668</v>
      </c>
      <c r="K426" s="456">
        <f>E426/3900</f>
        <v>6.1538461538461542</v>
      </c>
      <c r="L426" s="81"/>
      <c r="M426" s="84">
        <f>E426*L426</f>
        <v>0</v>
      </c>
      <c r="N426" s="107"/>
      <c r="P426" s="74"/>
    </row>
    <row r="427" spans="1:16" ht="16" customHeight="1">
      <c r="A427" s="268" t="s">
        <v>2060</v>
      </c>
      <c r="B427" s="321" t="s">
        <v>1551</v>
      </c>
      <c r="C427" s="322" t="s">
        <v>1552</v>
      </c>
      <c r="D427" s="323" t="s">
        <v>1</v>
      </c>
      <c r="E427" s="369">
        <v>39000</v>
      </c>
      <c r="F427" s="416" t="s">
        <v>10</v>
      </c>
      <c r="G427" s="95" t="s">
        <v>49</v>
      </c>
      <c r="H427" s="95" t="s">
        <v>58</v>
      </c>
      <c r="I427" s="95" t="s">
        <v>1544</v>
      </c>
      <c r="J427" s="96" t="s">
        <v>1553</v>
      </c>
      <c r="K427" s="456">
        <f>E427/3900</f>
        <v>10</v>
      </c>
      <c r="L427" s="81"/>
      <c r="M427" s="84">
        <f>E427*L427</f>
        <v>0</v>
      </c>
      <c r="N427" s="107"/>
      <c r="P427" s="74"/>
    </row>
    <row r="428" spans="1:16" ht="16" customHeight="1">
      <c r="A428" s="268" t="s">
        <v>2060</v>
      </c>
      <c r="B428" s="329" t="s">
        <v>544</v>
      </c>
      <c r="C428" s="340" t="s">
        <v>545</v>
      </c>
      <c r="D428" s="342" t="s">
        <v>95</v>
      </c>
      <c r="E428" s="369">
        <v>39000</v>
      </c>
      <c r="F428" s="417" t="s">
        <v>10</v>
      </c>
      <c r="G428" s="95" t="s">
        <v>1005</v>
      </c>
      <c r="H428" s="146" t="s">
        <v>504</v>
      </c>
      <c r="I428" s="95" t="s">
        <v>2385</v>
      </c>
      <c r="J428" s="96" t="s">
        <v>546</v>
      </c>
      <c r="K428" s="456">
        <f>E428/3900</f>
        <v>10</v>
      </c>
      <c r="L428" s="81"/>
      <c r="M428" s="84">
        <f>E428*L428</f>
        <v>0</v>
      </c>
      <c r="N428" s="107"/>
      <c r="P428" s="74"/>
    </row>
    <row r="429" spans="1:16" ht="16" customHeight="1">
      <c r="A429" s="268" t="s">
        <v>2060</v>
      </c>
      <c r="B429" s="329" t="s">
        <v>1913</v>
      </c>
      <c r="C429" s="322" t="s">
        <v>1914</v>
      </c>
      <c r="D429" s="323" t="s">
        <v>95</v>
      </c>
      <c r="E429" s="368">
        <v>35000</v>
      </c>
      <c r="F429" s="416" t="s">
        <v>10</v>
      </c>
      <c r="G429" s="95" t="s">
        <v>1463</v>
      </c>
      <c r="H429" s="95" t="s">
        <v>21</v>
      </c>
      <c r="I429" s="95" t="s">
        <v>371</v>
      </c>
      <c r="J429" s="96" t="s">
        <v>1187</v>
      </c>
      <c r="K429" s="456">
        <f>E429/3900</f>
        <v>8.9743589743589745</v>
      </c>
      <c r="L429" s="81"/>
      <c r="M429" s="84">
        <f>E429*L429</f>
        <v>0</v>
      </c>
      <c r="N429" s="107"/>
      <c r="P429" s="74"/>
    </row>
    <row r="430" spans="1:16" ht="16" customHeight="1">
      <c r="A430" s="268" t="s">
        <v>2060</v>
      </c>
      <c r="B430" s="321" t="s">
        <v>898</v>
      </c>
      <c r="C430" s="328" t="s">
        <v>899</v>
      </c>
      <c r="D430" s="323" t="s">
        <v>1</v>
      </c>
      <c r="E430" s="369">
        <v>18000</v>
      </c>
      <c r="F430" s="414" t="s">
        <v>10</v>
      </c>
      <c r="G430" s="95" t="s">
        <v>1005</v>
      </c>
      <c r="H430" s="95" t="s">
        <v>11</v>
      </c>
      <c r="I430" s="95" t="s">
        <v>366</v>
      </c>
      <c r="J430" s="127" t="s">
        <v>900</v>
      </c>
      <c r="K430" s="456">
        <f>E430/3900</f>
        <v>4.615384615384615</v>
      </c>
      <c r="L430" s="81"/>
      <c r="M430" s="84">
        <f>E430*L430</f>
        <v>0</v>
      </c>
      <c r="N430" s="107"/>
      <c r="P430" s="74"/>
    </row>
    <row r="431" spans="1:16" ht="16" customHeight="1">
      <c r="A431" s="268" t="s">
        <v>2060</v>
      </c>
      <c r="B431" s="336" t="s">
        <v>278</v>
      </c>
      <c r="C431" s="322" t="s">
        <v>277</v>
      </c>
      <c r="D431" s="323" t="s">
        <v>197</v>
      </c>
      <c r="E431" s="368">
        <v>36000</v>
      </c>
      <c r="F431" s="416" t="s">
        <v>10</v>
      </c>
      <c r="G431" s="95" t="s">
        <v>49</v>
      </c>
      <c r="H431" s="95" t="s">
        <v>25</v>
      </c>
      <c r="I431" s="95" t="s">
        <v>275</v>
      </c>
      <c r="J431" s="96" t="s">
        <v>49</v>
      </c>
      <c r="K431" s="456">
        <f>E431/3900</f>
        <v>9.2307692307692299</v>
      </c>
      <c r="L431" s="81"/>
      <c r="M431" s="84">
        <f>E431*L431</f>
        <v>0</v>
      </c>
      <c r="N431" s="107"/>
      <c r="P431" s="74"/>
    </row>
    <row r="432" spans="1:16" ht="16" customHeight="1">
      <c r="A432" s="268" t="s">
        <v>2060</v>
      </c>
      <c r="B432" s="321" t="s">
        <v>1269</v>
      </c>
      <c r="C432" s="340" t="s">
        <v>1270</v>
      </c>
      <c r="D432" s="342" t="s">
        <v>1271</v>
      </c>
      <c r="E432" s="368">
        <v>89000</v>
      </c>
      <c r="F432" s="417" t="s">
        <v>10</v>
      </c>
      <c r="G432" s="95" t="s">
        <v>75</v>
      </c>
      <c r="H432" s="146" t="s">
        <v>29</v>
      </c>
      <c r="I432" s="95" t="s">
        <v>1673</v>
      </c>
      <c r="J432" s="213" t="s">
        <v>1272</v>
      </c>
      <c r="K432" s="456">
        <f>E432/3900</f>
        <v>22.820512820512821</v>
      </c>
      <c r="L432" s="81"/>
      <c r="M432" s="84">
        <f>E432*L432</f>
        <v>0</v>
      </c>
      <c r="N432" s="107"/>
      <c r="P432" s="74"/>
    </row>
    <row r="433" spans="1:16" ht="16" customHeight="1">
      <c r="A433" s="268" t="s">
        <v>2060</v>
      </c>
      <c r="B433" s="321" t="s">
        <v>1269</v>
      </c>
      <c r="C433" s="340" t="s">
        <v>2153</v>
      </c>
      <c r="D433" s="334" t="s">
        <v>108</v>
      </c>
      <c r="E433" s="369">
        <v>59000</v>
      </c>
      <c r="F433" s="470" t="s">
        <v>10</v>
      </c>
      <c r="G433" s="95" t="s">
        <v>75</v>
      </c>
      <c r="H433" s="95" t="s">
        <v>29</v>
      </c>
      <c r="I433" s="256" t="s">
        <v>221</v>
      </c>
      <c r="J433" s="213" t="s">
        <v>2154</v>
      </c>
      <c r="K433" s="456">
        <f>E433/3900</f>
        <v>15.128205128205128</v>
      </c>
      <c r="L433" s="81"/>
      <c r="M433" s="84">
        <f>E433*L433</f>
        <v>0</v>
      </c>
      <c r="N433" s="107"/>
      <c r="P433" s="74"/>
    </row>
    <row r="434" spans="1:16" ht="16" customHeight="1">
      <c r="A434" s="268" t="s">
        <v>2060</v>
      </c>
      <c r="B434" s="321" t="s">
        <v>1269</v>
      </c>
      <c r="C434" s="340" t="s">
        <v>2541</v>
      </c>
      <c r="D434" s="342" t="s">
        <v>2761</v>
      </c>
      <c r="E434" s="369">
        <v>49000</v>
      </c>
      <c r="F434" s="468" t="s">
        <v>10</v>
      </c>
      <c r="G434" s="95" t="s">
        <v>75</v>
      </c>
      <c r="H434" s="146" t="s">
        <v>29</v>
      </c>
      <c r="I434" s="146" t="s">
        <v>1673</v>
      </c>
      <c r="J434" s="213" t="s">
        <v>2762</v>
      </c>
      <c r="K434" s="456">
        <f>E434/3900</f>
        <v>12.564102564102564</v>
      </c>
      <c r="L434" s="81"/>
      <c r="M434" s="84">
        <f>E434*L434</f>
        <v>0</v>
      </c>
      <c r="N434" s="107"/>
      <c r="P434" s="74"/>
    </row>
    <row r="435" spans="1:16" ht="16" customHeight="1">
      <c r="A435" s="268" t="s">
        <v>2060</v>
      </c>
      <c r="B435" s="329" t="s">
        <v>806</v>
      </c>
      <c r="C435" s="328" t="s">
        <v>805</v>
      </c>
      <c r="D435" s="323" t="s">
        <v>1</v>
      </c>
      <c r="E435" s="369">
        <v>38000</v>
      </c>
      <c r="F435" s="414" t="s">
        <v>10</v>
      </c>
      <c r="G435" s="95" t="s">
        <v>34</v>
      </c>
      <c r="H435" s="95" t="s">
        <v>23</v>
      </c>
      <c r="I435" s="146" t="s">
        <v>1642</v>
      </c>
      <c r="J435" s="96" t="s">
        <v>807</v>
      </c>
      <c r="K435" s="456">
        <f>E435/3900</f>
        <v>9.7435897435897427</v>
      </c>
      <c r="L435" s="81"/>
      <c r="M435" s="84">
        <f>E435*L435</f>
        <v>0</v>
      </c>
      <c r="N435" s="107"/>
      <c r="P435" s="74"/>
    </row>
    <row r="436" spans="1:16" ht="16" customHeight="1">
      <c r="A436" s="268" t="s">
        <v>2060</v>
      </c>
      <c r="B436" s="329" t="s">
        <v>148</v>
      </c>
      <c r="C436" s="322" t="s">
        <v>193</v>
      </c>
      <c r="D436" s="323" t="s">
        <v>196</v>
      </c>
      <c r="E436" s="369">
        <v>40000</v>
      </c>
      <c r="F436" s="416" t="s">
        <v>10</v>
      </c>
      <c r="G436" s="95" t="s">
        <v>1213</v>
      </c>
      <c r="H436" s="95" t="s">
        <v>149</v>
      </c>
      <c r="I436" s="95" t="s">
        <v>150</v>
      </c>
      <c r="J436" s="96" t="s">
        <v>1775</v>
      </c>
      <c r="K436" s="456">
        <f>E436/3900</f>
        <v>10.256410256410257</v>
      </c>
      <c r="L436" s="81"/>
      <c r="M436" s="84">
        <f>E436*L436</f>
        <v>0</v>
      </c>
      <c r="N436" s="107"/>
      <c r="P436" s="74"/>
    </row>
    <row r="437" spans="1:16" ht="16" customHeight="1">
      <c r="A437" s="268" t="s">
        <v>2060</v>
      </c>
      <c r="B437" s="343" t="s">
        <v>148</v>
      </c>
      <c r="C437" s="492" t="s">
        <v>217</v>
      </c>
      <c r="D437" s="323" t="s">
        <v>1</v>
      </c>
      <c r="E437" s="369">
        <v>34000</v>
      </c>
      <c r="F437" s="415" t="s">
        <v>10</v>
      </c>
      <c r="G437" s="95" t="s">
        <v>1213</v>
      </c>
      <c r="H437" s="95" t="s">
        <v>149</v>
      </c>
      <c r="I437" s="146" t="s">
        <v>150</v>
      </c>
      <c r="J437" s="96" t="s">
        <v>357</v>
      </c>
      <c r="K437" s="456">
        <f>E437/3900</f>
        <v>8.7179487179487172</v>
      </c>
      <c r="L437" s="81"/>
      <c r="M437" s="84">
        <f>E437*L437</f>
        <v>0</v>
      </c>
      <c r="N437" s="107"/>
      <c r="P437" s="74"/>
    </row>
    <row r="438" spans="1:16" ht="16" customHeight="1">
      <c r="A438" s="268" t="s">
        <v>2060</v>
      </c>
      <c r="B438" s="321" t="s">
        <v>148</v>
      </c>
      <c r="C438" s="340" t="s">
        <v>750</v>
      </c>
      <c r="D438" s="342" t="s">
        <v>422</v>
      </c>
      <c r="E438" s="369">
        <v>58000</v>
      </c>
      <c r="F438" s="468" t="s">
        <v>10</v>
      </c>
      <c r="G438" s="95" t="s">
        <v>1058</v>
      </c>
      <c r="H438" s="146" t="s">
        <v>149</v>
      </c>
      <c r="I438" s="146" t="s">
        <v>150</v>
      </c>
      <c r="J438" s="213" t="s">
        <v>1003</v>
      </c>
      <c r="K438" s="456">
        <f>E438/3900</f>
        <v>14.871794871794872</v>
      </c>
      <c r="L438" s="81"/>
      <c r="M438" s="84">
        <f>E438*L438</f>
        <v>0</v>
      </c>
      <c r="N438" s="107"/>
      <c r="P438" s="74"/>
    </row>
    <row r="439" spans="1:16" ht="16" customHeight="1">
      <c r="A439" s="268" t="s">
        <v>2060</v>
      </c>
      <c r="B439" s="329" t="s">
        <v>2160</v>
      </c>
      <c r="C439" s="331" t="s">
        <v>2161</v>
      </c>
      <c r="D439" s="487" t="s">
        <v>1</v>
      </c>
      <c r="E439" s="369">
        <v>36000</v>
      </c>
      <c r="F439" s="423" t="s">
        <v>10</v>
      </c>
      <c r="G439" s="256" t="s">
        <v>49</v>
      </c>
      <c r="H439" s="256" t="s">
        <v>33</v>
      </c>
      <c r="I439" s="256" t="s">
        <v>221</v>
      </c>
      <c r="J439" s="96" t="s">
        <v>621</v>
      </c>
      <c r="K439" s="456">
        <f>E439/3900</f>
        <v>9.2307692307692299</v>
      </c>
      <c r="L439" s="81"/>
      <c r="M439" s="84">
        <f>E439*L439</f>
        <v>0</v>
      </c>
      <c r="N439" s="107"/>
      <c r="P439" s="74"/>
    </row>
    <row r="440" spans="1:16" ht="16" customHeight="1">
      <c r="A440" s="268" t="s">
        <v>2060</v>
      </c>
      <c r="B440" s="327" t="s">
        <v>348</v>
      </c>
      <c r="C440" s="328" t="s">
        <v>349</v>
      </c>
      <c r="D440" s="323" t="s">
        <v>197</v>
      </c>
      <c r="E440" s="369">
        <v>44000</v>
      </c>
      <c r="F440" s="415" t="s">
        <v>10</v>
      </c>
      <c r="G440" s="95" t="s">
        <v>49</v>
      </c>
      <c r="H440" s="95" t="s">
        <v>23</v>
      </c>
      <c r="I440" s="95" t="s">
        <v>123</v>
      </c>
      <c r="J440" s="96" t="s">
        <v>269</v>
      </c>
      <c r="K440" s="456">
        <f>E440/3900</f>
        <v>11.282051282051283</v>
      </c>
      <c r="L440" s="81"/>
      <c r="M440" s="84">
        <f>E440*L440</f>
        <v>0</v>
      </c>
      <c r="N440" s="107"/>
      <c r="P440" s="74"/>
    </row>
    <row r="441" spans="1:16" ht="15" customHeight="1">
      <c r="A441" s="268" t="s">
        <v>2060</v>
      </c>
      <c r="B441" s="327" t="s">
        <v>2199</v>
      </c>
      <c r="C441" s="340" t="s">
        <v>2200</v>
      </c>
      <c r="D441" s="342" t="s">
        <v>95</v>
      </c>
      <c r="E441" s="369">
        <v>44000</v>
      </c>
      <c r="F441" s="417" t="s">
        <v>10</v>
      </c>
      <c r="G441" s="95" t="s">
        <v>49</v>
      </c>
      <c r="H441" s="146" t="s">
        <v>30</v>
      </c>
      <c r="I441" s="146" t="s">
        <v>458</v>
      </c>
      <c r="J441" s="213" t="s">
        <v>340</v>
      </c>
      <c r="K441" s="456">
        <f>E441/3900</f>
        <v>11.282051282051283</v>
      </c>
      <c r="L441" s="81"/>
      <c r="M441" s="84">
        <f>E441*L441</f>
        <v>0</v>
      </c>
    </row>
    <row r="442" spans="1:16" ht="15" customHeight="1">
      <c r="A442" s="268" t="s">
        <v>2060</v>
      </c>
      <c r="B442" s="321" t="s">
        <v>1328</v>
      </c>
      <c r="C442" s="328" t="s">
        <v>1333</v>
      </c>
      <c r="D442" s="323" t="s">
        <v>1</v>
      </c>
      <c r="E442" s="369">
        <v>56000</v>
      </c>
      <c r="F442" s="511" t="s">
        <v>10</v>
      </c>
      <c r="G442" s="95" t="s">
        <v>48</v>
      </c>
      <c r="H442" s="95" t="s">
        <v>55</v>
      </c>
      <c r="I442" s="95" t="s">
        <v>1331</v>
      </c>
      <c r="J442" s="96" t="s">
        <v>1334</v>
      </c>
      <c r="K442" s="456">
        <f>E442/3900</f>
        <v>14.358974358974359</v>
      </c>
      <c r="L442" s="81"/>
      <c r="M442" s="84">
        <f>E442*L442</f>
        <v>0</v>
      </c>
    </row>
    <row r="443" spans="1:16" ht="16" customHeight="1">
      <c r="A443" s="268" t="s">
        <v>2060</v>
      </c>
      <c r="B443" s="321" t="s">
        <v>1466</v>
      </c>
      <c r="C443" s="328" t="s">
        <v>1467</v>
      </c>
      <c r="D443" s="323" t="s">
        <v>1</v>
      </c>
      <c r="E443" s="369">
        <v>49000</v>
      </c>
      <c r="F443" s="414" t="s">
        <v>10</v>
      </c>
      <c r="G443" s="95" t="s">
        <v>48</v>
      </c>
      <c r="H443" s="95" t="s">
        <v>29</v>
      </c>
      <c r="I443" s="95" t="s">
        <v>1469</v>
      </c>
      <c r="J443" s="96" t="s">
        <v>1468</v>
      </c>
      <c r="K443" s="456">
        <f>E443/3900</f>
        <v>12.564102564102564</v>
      </c>
      <c r="L443" s="81"/>
      <c r="M443" s="84">
        <f>E443*L443</f>
        <v>0</v>
      </c>
      <c r="N443" s="107"/>
      <c r="P443" s="74"/>
    </row>
    <row r="444" spans="1:16" ht="15" customHeight="1">
      <c r="A444" s="268" t="s">
        <v>2060</v>
      </c>
      <c r="B444" s="321" t="s">
        <v>1466</v>
      </c>
      <c r="C444" s="328" t="s">
        <v>1470</v>
      </c>
      <c r="D444" s="323" t="s">
        <v>1</v>
      </c>
      <c r="E444" s="438">
        <v>49000</v>
      </c>
      <c r="F444" s="414" t="s">
        <v>10</v>
      </c>
      <c r="G444" s="95" t="s">
        <v>48</v>
      </c>
      <c r="H444" s="95" t="s">
        <v>29</v>
      </c>
      <c r="I444" s="95" t="s">
        <v>1469</v>
      </c>
      <c r="J444" s="96" t="s">
        <v>1471</v>
      </c>
      <c r="K444" s="456">
        <f>E444/3900</f>
        <v>12.564102564102564</v>
      </c>
      <c r="L444" s="81"/>
      <c r="M444" s="84">
        <f>E444*L444</f>
        <v>0</v>
      </c>
      <c r="N444" s="107"/>
      <c r="P444" s="74"/>
    </row>
    <row r="445" spans="1:16" ht="15" customHeight="1">
      <c r="A445" s="268" t="s">
        <v>2060</v>
      </c>
      <c r="B445" s="321" t="s">
        <v>2333</v>
      </c>
      <c r="C445" s="328" t="s">
        <v>2387</v>
      </c>
      <c r="D445" s="323" t="s">
        <v>1</v>
      </c>
      <c r="E445" s="369">
        <v>34000</v>
      </c>
      <c r="F445" s="415" t="s">
        <v>10</v>
      </c>
      <c r="G445" s="95" t="s">
        <v>48</v>
      </c>
      <c r="H445" s="95" t="s">
        <v>30</v>
      </c>
      <c r="I445" s="95" t="s">
        <v>1657</v>
      </c>
      <c r="J445" s="96" t="s">
        <v>380</v>
      </c>
      <c r="K445" s="456">
        <f>E445/3900</f>
        <v>8.7179487179487172</v>
      </c>
      <c r="L445" s="81"/>
      <c r="M445" s="84">
        <f>E445*L445</f>
        <v>0</v>
      </c>
      <c r="N445" s="107"/>
      <c r="P445" s="74"/>
    </row>
    <row r="446" spans="1:16" ht="15" customHeight="1">
      <c r="A446" s="268" t="s">
        <v>2060</v>
      </c>
      <c r="B446" s="321" t="s">
        <v>1071</v>
      </c>
      <c r="C446" s="322" t="s">
        <v>1073</v>
      </c>
      <c r="D446" s="323" t="s">
        <v>95</v>
      </c>
      <c r="E446" s="368">
        <v>48000</v>
      </c>
      <c r="F446" s="413" t="s">
        <v>10</v>
      </c>
      <c r="G446" s="95" t="s">
        <v>1072</v>
      </c>
      <c r="H446" s="95" t="s">
        <v>39</v>
      </c>
      <c r="I446" s="95" t="s">
        <v>115</v>
      </c>
      <c r="J446" s="96" t="s">
        <v>1844</v>
      </c>
      <c r="K446" s="456">
        <f>E446/3900</f>
        <v>12.307692307692308</v>
      </c>
      <c r="L446" s="81"/>
      <c r="M446" s="84">
        <f>E446*L446</f>
        <v>0</v>
      </c>
      <c r="N446" s="107"/>
      <c r="P446" s="74"/>
    </row>
    <row r="447" spans="1:16" ht="15" customHeight="1">
      <c r="A447" s="268" t="s">
        <v>2060</v>
      </c>
      <c r="B447" s="327" t="s">
        <v>1845</v>
      </c>
      <c r="C447" s="322" t="s">
        <v>2302</v>
      </c>
      <c r="D447" s="342" t="s">
        <v>196</v>
      </c>
      <c r="E447" s="369">
        <v>35000</v>
      </c>
      <c r="F447" s="414" t="s">
        <v>10</v>
      </c>
      <c r="G447" s="95" t="s">
        <v>2310</v>
      </c>
      <c r="H447" s="95" t="s">
        <v>11</v>
      </c>
      <c r="I447" s="95" t="s">
        <v>366</v>
      </c>
      <c r="J447" s="96" t="s">
        <v>2311</v>
      </c>
      <c r="K447" s="456">
        <f>E447/3900</f>
        <v>8.9743589743589745</v>
      </c>
      <c r="L447" s="81"/>
      <c r="M447" s="84">
        <f>E447*L447</f>
        <v>0</v>
      </c>
      <c r="N447" s="107"/>
      <c r="P447" s="74"/>
    </row>
    <row r="448" spans="1:16" ht="15" customHeight="1">
      <c r="A448" s="268" t="s">
        <v>2060</v>
      </c>
      <c r="B448" s="327" t="s">
        <v>1845</v>
      </c>
      <c r="C448" s="322" t="s">
        <v>1853</v>
      </c>
      <c r="D448" s="323" t="s">
        <v>1</v>
      </c>
      <c r="E448" s="369">
        <v>24000</v>
      </c>
      <c r="F448" s="416" t="s">
        <v>10</v>
      </c>
      <c r="G448" s="95" t="s">
        <v>2310</v>
      </c>
      <c r="H448" s="95" t="s">
        <v>11</v>
      </c>
      <c r="I448" s="95" t="s">
        <v>366</v>
      </c>
      <c r="J448" s="96" t="s">
        <v>2312</v>
      </c>
      <c r="K448" s="456">
        <f>E448/3900</f>
        <v>6.1538461538461542</v>
      </c>
      <c r="L448" s="81"/>
      <c r="M448" s="84">
        <f>E448*L448</f>
        <v>0</v>
      </c>
      <c r="N448" s="107"/>
      <c r="P448" s="74"/>
    </row>
    <row r="449" spans="1:16" ht="15" customHeight="1">
      <c r="A449" s="268" t="s">
        <v>2060</v>
      </c>
      <c r="B449" s="336" t="s">
        <v>1182</v>
      </c>
      <c r="C449" s="322" t="s">
        <v>1183</v>
      </c>
      <c r="D449" s="342" t="s">
        <v>1</v>
      </c>
      <c r="E449" s="369">
        <v>28000</v>
      </c>
      <c r="F449" s="414" t="s">
        <v>10</v>
      </c>
      <c r="G449" s="95" t="s">
        <v>75</v>
      </c>
      <c r="H449" s="95" t="s">
        <v>56</v>
      </c>
      <c r="I449" s="95" t="s">
        <v>1172</v>
      </c>
      <c r="J449" s="96" t="s">
        <v>751</v>
      </c>
      <c r="K449" s="456">
        <f>E449/3900</f>
        <v>7.1794871794871797</v>
      </c>
      <c r="L449" s="81"/>
      <c r="M449" s="84">
        <f>E449*L449</f>
        <v>0</v>
      </c>
      <c r="N449" s="107"/>
      <c r="P449" s="74"/>
    </row>
    <row r="450" spans="1:16" ht="15" customHeight="1">
      <c r="A450" s="268" t="s">
        <v>2060</v>
      </c>
      <c r="B450" s="321" t="s">
        <v>1620</v>
      </c>
      <c r="C450" s="322" t="s">
        <v>1621</v>
      </c>
      <c r="D450" s="323" t="s">
        <v>1</v>
      </c>
      <c r="E450" s="369">
        <v>32000</v>
      </c>
      <c r="F450" s="414" t="s">
        <v>10</v>
      </c>
      <c r="G450" s="95" t="s">
        <v>49</v>
      </c>
      <c r="H450" s="95" t="s">
        <v>21</v>
      </c>
      <c r="I450" s="95" t="s">
        <v>1172</v>
      </c>
      <c r="J450" s="96" t="s">
        <v>1383</v>
      </c>
      <c r="K450" s="456">
        <f>E450/3900</f>
        <v>8.2051282051282044</v>
      </c>
      <c r="L450" s="81"/>
      <c r="M450" s="84">
        <f>E450*L450</f>
        <v>0</v>
      </c>
      <c r="N450" s="107"/>
      <c r="P450" s="74"/>
    </row>
    <row r="451" spans="1:16" ht="15" customHeight="1">
      <c r="A451" s="268"/>
      <c r="B451" s="200" t="s">
        <v>2042</v>
      </c>
      <c r="C451" s="105" t="s">
        <v>2043</v>
      </c>
      <c r="D451" s="137" t="s">
        <v>1</v>
      </c>
      <c r="E451" s="368">
        <v>59000</v>
      </c>
      <c r="F451" s="413" t="s">
        <v>10</v>
      </c>
      <c r="G451" s="95" t="s">
        <v>49</v>
      </c>
      <c r="H451" s="95" t="s">
        <v>826</v>
      </c>
      <c r="I451" s="95" t="s">
        <v>342</v>
      </c>
      <c r="J451" s="96" t="s">
        <v>2044</v>
      </c>
      <c r="K451" s="456">
        <f>E451/3900</f>
        <v>15.128205128205128</v>
      </c>
      <c r="L451" s="81"/>
      <c r="M451" s="84">
        <f>E451*L451</f>
        <v>0</v>
      </c>
      <c r="N451" s="107"/>
      <c r="P451" s="74"/>
    </row>
    <row r="452" spans="1:16" ht="15" customHeight="1">
      <c r="A452" s="268"/>
      <c r="B452" s="200" t="s">
        <v>2042</v>
      </c>
      <c r="C452" s="105" t="s">
        <v>1746</v>
      </c>
      <c r="D452" s="95" t="s">
        <v>1</v>
      </c>
      <c r="E452" s="369">
        <v>59000</v>
      </c>
      <c r="F452" s="414" t="s">
        <v>10</v>
      </c>
      <c r="G452" s="95" t="s">
        <v>49</v>
      </c>
      <c r="H452" s="95" t="s">
        <v>826</v>
      </c>
      <c r="I452" s="95" t="s">
        <v>342</v>
      </c>
      <c r="J452" s="96" t="s">
        <v>2044</v>
      </c>
      <c r="K452" s="456">
        <f>E452/3900</f>
        <v>15.128205128205128</v>
      </c>
      <c r="L452" s="81"/>
      <c r="M452" s="84">
        <f>E452*L452</f>
        <v>0</v>
      </c>
      <c r="N452" s="107"/>
      <c r="P452" s="74"/>
    </row>
    <row r="453" spans="1:16" ht="15" customHeight="1">
      <c r="A453" s="268"/>
      <c r="B453" s="201" t="s">
        <v>2544</v>
      </c>
      <c r="C453" s="101" t="s">
        <v>2673</v>
      </c>
      <c r="D453" s="95" t="s">
        <v>1</v>
      </c>
      <c r="E453" s="369">
        <v>59000</v>
      </c>
      <c r="F453" s="416" t="s">
        <v>10</v>
      </c>
      <c r="G453" s="95" t="s">
        <v>49</v>
      </c>
      <c r="H453" s="95" t="s">
        <v>826</v>
      </c>
      <c r="I453" s="95" t="s">
        <v>342</v>
      </c>
      <c r="J453" s="96" t="s">
        <v>1919</v>
      </c>
      <c r="K453" s="456">
        <f>E453/3900</f>
        <v>15.128205128205128</v>
      </c>
      <c r="L453" s="81"/>
      <c r="M453" s="84">
        <f>E453*L453</f>
        <v>0</v>
      </c>
      <c r="N453" s="107"/>
      <c r="P453" s="74"/>
    </row>
    <row r="454" spans="1:16" ht="15" customHeight="1">
      <c r="A454" s="268" t="s">
        <v>2060</v>
      </c>
      <c r="B454" s="335" t="s">
        <v>494</v>
      </c>
      <c r="C454" s="322" t="s">
        <v>495</v>
      </c>
      <c r="D454" s="323" t="s">
        <v>1</v>
      </c>
      <c r="E454" s="369">
        <v>36000</v>
      </c>
      <c r="F454" s="416" t="s">
        <v>10</v>
      </c>
      <c r="G454" s="95" t="s">
        <v>1005</v>
      </c>
      <c r="H454" s="95" t="s">
        <v>69</v>
      </c>
      <c r="I454" s="146" t="s">
        <v>332</v>
      </c>
      <c r="J454" s="96" t="s">
        <v>496</v>
      </c>
      <c r="K454" s="456">
        <f>E454/3900</f>
        <v>9.2307692307692299</v>
      </c>
      <c r="L454" s="81"/>
      <c r="M454" s="84">
        <f>E454*L454</f>
        <v>0</v>
      </c>
      <c r="N454" s="107"/>
      <c r="P454" s="74"/>
    </row>
    <row r="455" spans="1:16" ht="15" customHeight="1">
      <c r="A455" s="268" t="s">
        <v>2060</v>
      </c>
      <c r="B455" s="329" t="s">
        <v>1011</v>
      </c>
      <c r="C455" s="491" t="s">
        <v>1012</v>
      </c>
      <c r="D455" s="323" t="s">
        <v>1</v>
      </c>
      <c r="E455" s="369">
        <v>34000</v>
      </c>
      <c r="F455" s="415" t="s">
        <v>10</v>
      </c>
      <c r="G455" s="95" t="s">
        <v>49</v>
      </c>
      <c r="H455" s="95" t="s">
        <v>31</v>
      </c>
      <c r="I455" s="95" t="s">
        <v>1013</v>
      </c>
      <c r="J455" s="96" t="s">
        <v>1014</v>
      </c>
      <c r="K455" s="456">
        <f>E455/3900</f>
        <v>8.7179487179487172</v>
      </c>
      <c r="L455" s="81"/>
      <c r="M455" s="84">
        <f>E455*L455</f>
        <v>0</v>
      </c>
      <c r="N455" s="107"/>
      <c r="P455" s="74"/>
    </row>
    <row r="456" spans="1:16" ht="15" customHeight="1">
      <c r="A456" s="268" t="s">
        <v>2060</v>
      </c>
      <c r="B456" s="329" t="s">
        <v>558</v>
      </c>
      <c r="C456" s="491" t="s">
        <v>2968</v>
      </c>
      <c r="D456" s="323" t="s">
        <v>1</v>
      </c>
      <c r="E456" s="369">
        <v>34000</v>
      </c>
      <c r="F456" s="415" t="s">
        <v>10</v>
      </c>
      <c r="G456" s="95" t="s">
        <v>49</v>
      </c>
      <c r="H456" s="95" t="s">
        <v>11</v>
      </c>
      <c r="I456" s="512" t="s">
        <v>2969</v>
      </c>
      <c r="J456" s="96" t="s">
        <v>2971</v>
      </c>
      <c r="K456" s="456">
        <f>E456/3900</f>
        <v>8.7179487179487172</v>
      </c>
      <c r="L456" s="81"/>
      <c r="M456" s="84">
        <f>E456*L456</f>
        <v>0</v>
      </c>
      <c r="N456" s="107"/>
      <c r="P456" s="74"/>
    </row>
    <row r="457" spans="1:16" ht="15" customHeight="1">
      <c r="A457" s="268" t="s">
        <v>2060</v>
      </c>
      <c r="B457" s="502" t="s">
        <v>558</v>
      </c>
      <c r="C457" s="322" t="s">
        <v>559</v>
      </c>
      <c r="D457" s="323" t="s">
        <v>197</v>
      </c>
      <c r="E457" s="369">
        <v>24000</v>
      </c>
      <c r="F457" s="415" t="s">
        <v>10</v>
      </c>
      <c r="G457" s="95" t="s">
        <v>49</v>
      </c>
      <c r="H457" s="95" t="s">
        <v>11</v>
      </c>
      <c r="I457" s="146" t="s">
        <v>366</v>
      </c>
      <c r="J457" s="96" t="s">
        <v>2970</v>
      </c>
      <c r="K457" s="456">
        <f>E457/3900</f>
        <v>6.1538461538461542</v>
      </c>
      <c r="L457" s="81"/>
      <c r="M457" s="84">
        <f>E457*L457</f>
        <v>0</v>
      </c>
      <c r="N457" s="107"/>
      <c r="P457" s="74"/>
    </row>
    <row r="458" spans="1:16" ht="15" customHeight="1">
      <c r="A458" s="268" t="s">
        <v>2060</v>
      </c>
      <c r="B458" s="335" t="s">
        <v>514</v>
      </c>
      <c r="C458" s="322" t="s">
        <v>515</v>
      </c>
      <c r="D458" s="323" t="s">
        <v>1</v>
      </c>
      <c r="E458" s="368">
        <v>40000</v>
      </c>
      <c r="F458" s="416" t="s">
        <v>10</v>
      </c>
      <c r="G458" s="95" t="s">
        <v>75</v>
      </c>
      <c r="H458" s="95" t="s">
        <v>38</v>
      </c>
      <c r="I458" s="146" t="s">
        <v>477</v>
      </c>
      <c r="J458" s="96" t="s">
        <v>402</v>
      </c>
      <c r="K458" s="456">
        <f>E458/3900</f>
        <v>10.256410256410257</v>
      </c>
      <c r="L458" s="81"/>
      <c r="M458" s="84">
        <f>E458*L458</f>
        <v>0</v>
      </c>
      <c r="N458" s="107"/>
      <c r="P458" s="74"/>
    </row>
    <row r="459" spans="1:16" ht="15" customHeight="1">
      <c r="A459" s="268" t="s">
        <v>2060</v>
      </c>
      <c r="B459" s="327" t="s">
        <v>797</v>
      </c>
      <c r="C459" s="322" t="s">
        <v>798</v>
      </c>
      <c r="D459" s="323" t="s">
        <v>95</v>
      </c>
      <c r="E459" s="369">
        <v>34000</v>
      </c>
      <c r="F459" s="414" t="s">
        <v>10</v>
      </c>
      <c r="G459" s="95" t="s">
        <v>49</v>
      </c>
      <c r="H459" s="95" t="s">
        <v>58</v>
      </c>
      <c r="I459" s="95" t="s">
        <v>366</v>
      </c>
      <c r="J459" s="96" t="s">
        <v>799</v>
      </c>
      <c r="K459" s="456">
        <f>E459/3900</f>
        <v>8.7179487179487172</v>
      </c>
      <c r="L459" s="81"/>
      <c r="M459" s="84">
        <f>E459*L459</f>
        <v>0</v>
      </c>
      <c r="N459" s="107"/>
      <c r="P459" s="74"/>
    </row>
    <row r="460" spans="1:16" ht="15" customHeight="1">
      <c r="A460" s="268" t="s">
        <v>2060</v>
      </c>
      <c r="B460" s="321" t="s">
        <v>797</v>
      </c>
      <c r="C460" s="322" t="s">
        <v>1359</v>
      </c>
      <c r="D460" s="323" t="s">
        <v>95</v>
      </c>
      <c r="E460" s="369">
        <v>28000</v>
      </c>
      <c r="F460" s="414" t="s">
        <v>10</v>
      </c>
      <c r="G460" s="95" t="s">
        <v>67</v>
      </c>
      <c r="H460" s="95" t="s">
        <v>58</v>
      </c>
      <c r="I460" s="95" t="s">
        <v>366</v>
      </c>
      <c r="J460" s="96" t="s">
        <v>1360</v>
      </c>
      <c r="K460" s="456">
        <f>E460/3900</f>
        <v>7.1794871794871797</v>
      </c>
      <c r="L460" s="81"/>
      <c r="M460" s="84">
        <f>E460*L460</f>
        <v>0</v>
      </c>
      <c r="N460" s="107"/>
      <c r="P460" s="74"/>
    </row>
    <row r="461" spans="1:16" ht="15" customHeight="1">
      <c r="A461" s="268" t="s">
        <v>2060</v>
      </c>
      <c r="B461" s="321" t="s">
        <v>2765</v>
      </c>
      <c r="C461" s="322" t="s">
        <v>2804</v>
      </c>
      <c r="D461" s="323" t="s">
        <v>1</v>
      </c>
      <c r="E461" s="369">
        <v>48000</v>
      </c>
      <c r="F461" s="414" t="s">
        <v>10</v>
      </c>
      <c r="G461" s="95" t="s">
        <v>75</v>
      </c>
      <c r="H461" s="95" t="s">
        <v>32</v>
      </c>
      <c r="I461" s="95" t="s">
        <v>2766</v>
      </c>
      <c r="J461" s="96" t="s">
        <v>2805</v>
      </c>
      <c r="K461" s="456">
        <f>E461/3900</f>
        <v>12.307692307692308</v>
      </c>
      <c r="L461" s="81"/>
      <c r="M461" s="84">
        <f>E461*L461</f>
        <v>0</v>
      </c>
      <c r="N461" s="107"/>
      <c r="P461" s="74"/>
    </row>
    <row r="462" spans="1:16" ht="15" customHeight="1">
      <c r="A462" s="268" t="s">
        <v>2060</v>
      </c>
      <c r="B462" s="321" t="s">
        <v>301</v>
      </c>
      <c r="C462" s="332" t="s">
        <v>302</v>
      </c>
      <c r="D462" s="342" t="s">
        <v>197</v>
      </c>
      <c r="E462" s="369">
        <v>38000</v>
      </c>
      <c r="F462" s="415" t="s">
        <v>10</v>
      </c>
      <c r="G462" s="95" t="s">
        <v>49</v>
      </c>
      <c r="H462" s="95" t="s">
        <v>183</v>
      </c>
      <c r="I462" s="95" t="s">
        <v>226</v>
      </c>
      <c r="J462" s="96" t="s">
        <v>67</v>
      </c>
      <c r="K462" s="456">
        <f>E462/3900</f>
        <v>9.7435897435897427</v>
      </c>
      <c r="L462" s="81"/>
      <c r="M462" s="84">
        <f>E462*L462</f>
        <v>0</v>
      </c>
      <c r="N462" s="107"/>
      <c r="P462" s="74"/>
    </row>
    <row r="463" spans="1:16" ht="15" customHeight="1">
      <c r="A463" s="268" t="s">
        <v>2060</v>
      </c>
      <c r="B463" s="329" t="s">
        <v>689</v>
      </c>
      <c r="C463" s="322" t="s">
        <v>690</v>
      </c>
      <c r="D463" s="323" t="s">
        <v>1</v>
      </c>
      <c r="E463" s="369">
        <v>36000</v>
      </c>
      <c r="F463" s="415" t="s">
        <v>10</v>
      </c>
      <c r="G463" s="95" t="s">
        <v>49</v>
      </c>
      <c r="H463" s="95" t="s">
        <v>30</v>
      </c>
      <c r="I463" s="95" t="s">
        <v>635</v>
      </c>
      <c r="J463" s="96" t="s">
        <v>67</v>
      </c>
      <c r="K463" s="456">
        <f>E463/3900</f>
        <v>9.2307692307692299</v>
      </c>
      <c r="L463" s="81"/>
      <c r="M463" s="84">
        <f>E463*L463</f>
        <v>0</v>
      </c>
      <c r="N463" s="107"/>
      <c r="P463" s="74"/>
    </row>
    <row r="464" spans="1:16" ht="15" customHeight="1">
      <c r="A464" s="268" t="s">
        <v>2060</v>
      </c>
      <c r="B464" s="329" t="s">
        <v>2162</v>
      </c>
      <c r="C464" s="331" t="s">
        <v>2163</v>
      </c>
      <c r="D464" s="334" t="s">
        <v>1</v>
      </c>
      <c r="E464" s="369">
        <v>32000</v>
      </c>
      <c r="F464" s="423" t="s">
        <v>10</v>
      </c>
      <c r="G464" s="95" t="s">
        <v>75</v>
      </c>
      <c r="H464" s="256" t="s">
        <v>2020</v>
      </c>
      <c r="I464" s="256" t="s">
        <v>221</v>
      </c>
      <c r="J464" s="96" t="s">
        <v>1317</v>
      </c>
      <c r="K464" s="456">
        <f>E464/3900</f>
        <v>8.2051282051282044</v>
      </c>
      <c r="L464" s="81"/>
      <c r="M464" s="84">
        <f>E464*L464</f>
        <v>0</v>
      </c>
      <c r="N464" s="107"/>
      <c r="P464" s="74"/>
    </row>
    <row r="465" spans="1:16" ht="15" customHeight="1">
      <c r="A465" s="268" t="s">
        <v>2060</v>
      </c>
      <c r="B465" s="327" t="s">
        <v>1847</v>
      </c>
      <c r="C465" s="322" t="s">
        <v>1871</v>
      </c>
      <c r="D465" s="323" t="s">
        <v>1</v>
      </c>
      <c r="E465" s="369">
        <v>47000</v>
      </c>
      <c r="F465" s="415" t="s">
        <v>10</v>
      </c>
      <c r="G465" s="95" t="s">
        <v>1006</v>
      </c>
      <c r="H465" s="95" t="s">
        <v>29</v>
      </c>
      <c r="I465" s="95" t="s">
        <v>317</v>
      </c>
      <c r="J465" s="96" t="s">
        <v>265</v>
      </c>
      <c r="K465" s="456">
        <f>E465/3900</f>
        <v>12.051282051282051</v>
      </c>
      <c r="L465" s="81"/>
      <c r="M465" s="84">
        <f>E465*L465</f>
        <v>0</v>
      </c>
      <c r="N465" s="107"/>
      <c r="P465" s="74"/>
    </row>
    <row r="466" spans="1:16" ht="15" customHeight="1">
      <c r="A466" s="268" t="s">
        <v>2060</v>
      </c>
      <c r="B466" s="327" t="s">
        <v>1847</v>
      </c>
      <c r="C466" s="322" t="s">
        <v>1848</v>
      </c>
      <c r="D466" s="323" t="s">
        <v>1</v>
      </c>
      <c r="E466" s="369">
        <v>47000</v>
      </c>
      <c r="F466" s="415" t="s">
        <v>10</v>
      </c>
      <c r="G466" s="95" t="s">
        <v>1006</v>
      </c>
      <c r="H466" s="95" t="s">
        <v>29</v>
      </c>
      <c r="I466" s="95" t="s">
        <v>317</v>
      </c>
      <c r="J466" s="96" t="s">
        <v>1849</v>
      </c>
      <c r="K466" s="456">
        <f>E466/3900</f>
        <v>12.051282051282051</v>
      </c>
      <c r="L466" s="81"/>
      <c r="M466" s="84">
        <f>E466*L466</f>
        <v>0</v>
      </c>
      <c r="N466" s="107"/>
      <c r="P466" s="74"/>
    </row>
    <row r="467" spans="1:16" ht="15" customHeight="1">
      <c r="A467" s="268" t="s">
        <v>2060</v>
      </c>
      <c r="B467" s="327" t="s">
        <v>1847</v>
      </c>
      <c r="C467" s="322" t="s">
        <v>1872</v>
      </c>
      <c r="D467" s="323" t="s">
        <v>1</v>
      </c>
      <c r="E467" s="369">
        <v>47000</v>
      </c>
      <c r="F467" s="415" t="s">
        <v>10</v>
      </c>
      <c r="G467" s="95" t="s">
        <v>1006</v>
      </c>
      <c r="H467" s="95" t="s">
        <v>29</v>
      </c>
      <c r="I467" s="95" t="s">
        <v>317</v>
      </c>
      <c r="J467" s="96" t="s">
        <v>1873</v>
      </c>
      <c r="K467" s="456">
        <f>E467/3900</f>
        <v>12.051282051282051</v>
      </c>
      <c r="L467" s="81"/>
      <c r="M467" s="84">
        <f>E467*L467</f>
        <v>0</v>
      </c>
      <c r="N467" s="107"/>
      <c r="P467" s="74"/>
    </row>
    <row r="468" spans="1:16" ht="16" customHeight="1">
      <c r="A468" s="268" t="s">
        <v>2060</v>
      </c>
      <c r="B468" s="327" t="s">
        <v>1847</v>
      </c>
      <c r="C468" s="340" t="s">
        <v>1915</v>
      </c>
      <c r="D468" s="323" t="s">
        <v>1</v>
      </c>
      <c r="E468" s="369">
        <v>47000</v>
      </c>
      <c r="F468" s="470" t="s">
        <v>10</v>
      </c>
      <c r="G468" s="95" t="s">
        <v>1006</v>
      </c>
      <c r="H468" s="146" t="s">
        <v>29</v>
      </c>
      <c r="I468" s="95" t="s">
        <v>317</v>
      </c>
      <c r="J468" s="213" t="s">
        <v>292</v>
      </c>
      <c r="K468" s="456">
        <f>E468/3900</f>
        <v>12.051282051282051</v>
      </c>
      <c r="L468" s="81"/>
      <c r="M468" s="84">
        <f>E468*L468</f>
        <v>0</v>
      </c>
      <c r="N468" s="107"/>
      <c r="P468" s="74"/>
    </row>
    <row r="469" spans="1:16" ht="16" customHeight="1">
      <c r="A469" s="268" t="s">
        <v>2060</v>
      </c>
      <c r="B469" s="329" t="s">
        <v>381</v>
      </c>
      <c r="C469" s="507" t="s">
        <v>382</v>
      </c>
      <c r="D469" s="323" t="s">
        <v>95</v>
      </c>
      <c r="E469" s="369">
        <v>38000</v>
      </c>
      <c r="F469" s="420" t="s">
        <v>10</v>
      </c>
      <c r="G469" s="95" t="s">
        <v>75</v>
      </c>
      <c r="H469" s="146" t="s">
        <v>33</v>
      </c>
      <c r="I469" s="95" t="s">
        <v>383</v>
      </c>
      <c r="J469" s="213" t="s">
        <v>385</v>
      </c>
      <c r="K469" s="456">
        <f>E469/3900</f>
        <v>9.7435897435897427</v>
      </c>
      <c r="L469" s="81"/>
      <c r="M469" s="84">
        <f>E469*L469</f>
        <v>0</v>
      </c>
      <c r="N469" s="107"/>
      <c r="P469" s="74"/>
    </row>
    <row r="470" spans="1:16" ht="15" customHeight="1">
      <c r="A470" s="268" t="s">
        <v>2060</v>
      </c>
      <c r="B470" s="321" t="s">
        <v>168</v>
      </c>
      <c r="C470" s="328" t="s">
        <v>116</v>
      </c>
      <c r="D470" s="323" t="s">
        <v>1</v>
      </c>
      <c r="E470" s="369">
        <v>34000</v>
      </c>
      <c r="F470" s="415" t="s">
        <v>10</v>
      </c>
      <c r="G470" s="95" t="s">
        <v>67</v>
      </c>
      <c r="H470" s="95" t="s">
        <v>33</v>
      </c>
      <c r="I470" s="95" t="s">
        <v>117</v>
      </c>
      <c r="J470" s="96" t="s">
        <v>169</v>
      </c>
      <c r="K470" s="456">
        <f>E470/3900</f>
        <v>8.7179487179487172</v>
      </c>
      <c r="L470" s="81"/>
      <c r="M470" s="84">
        <f>E470*L470</f>
        <v>0</v>
      </c>
      <c r="N470" s="107"/>
      <c r="P470" s="74"/>
    </row>
    <row r="471" spans="1:16" ht="15" customHeight="1">
      <c r="A471" s="268" t="s">
        <v>2060</v>
      </c>
      <c r="B471" s="321" t="s">
        <v>2546</v>
      </c>
      <c r="C471" s="328" t="s">
        <v>2764</v>
      </c>
      <c r="D471" s="323" t="s">
        <v>1</v>
      </c>
      <c r="E471" s="368">
        <v>49000</v>
      </c>
      <c r="F471" s="414" t="s">
        <v>10</v>
      </c>
      <c r="G471" s="95" t="s">
        <v>1008</v>
      </c>
      <c r="H471" s="95" t="s">
        <v>29</v>
      </c>
      <c r="I471" s="95" t="s">
        <v>1673</v>
      </c>
      <c r="J471" s="96" t="s">
        <v>2763</v>
      </c>
      <c r="K471" s="456">
        <f>E471/3900</f>
        <v>12.564102564102564</v>
      </c>
      <c r="L471" s="81"/>
      <c r="M471" s="84">
        <f>E471*L471</f>
        <v>0</v>
      </c>
      <c r="N471" s="107"/>
      <c r="P471" s="74"/>
    </row>
    <row r="472" spans="1:16" ht="15" customHeight="1">
      <c r="A472" s="268" t="s">
        <v>2060</v>
      </c>
      <c r="B472" s="327" t="s">
        <v>2205</v>
      </c>
      <c r="C472" s="322" t="s">
        <v>459</v>
      </c>
      <c r="D472" s="488" t="s">
        <v>1</v>
      </c>
      <c r="E472" s="369">
        <v>44000</v>
      </c>
      <c r="F472" s="415" t="s">
        <v>10</v>
      </c>
      <c r="G472" s="95" t="s">
        <v>49</v>
      </c>
      <c r="H472" s="95" t="s">
        <v>25</v>
      </c>
      <c r="I472" s="95" t="s">
        <v>458</v>
      </c>
      <c r="J472" s="96" t="s">
        <v>1355</v>
      </c>
      <c r="K472" s="456">
        <f>E472/3900</f>
        <v>11.282051282051283</v>
      </c>
      <c r="L472" s="81"/>
      <c r="M472" s="84">
        <f>E472*L472</f>
        <v>0</v>
      </c>
      <c r="N472" s="107"/>
      <c r="P472" s="74"/>
    </row>
    <row r="473" spans="1:16" ht="15" customHeight="1">
      <c r="A473" s="268" t="s">
        <v>2060</v>
      </c>
      <c r="B473" s="327" t="s">
        <v>1386</v>
      </c>
      <c r="C473" s="328" t="s">
        <v>1387</v>
      </c>
      <c r="D473" s="488" t="s">
        <v>1</v>
      </c>
      <c r="E473" s="369">
        <v>33000</v>
      </c>
      <c r="F473" s="415" t="s">
        <v>10</v>
      </c>
      <c r="G473" s="95" t="s">
        <v>67</v>
      </c>
      <c r="H473" s="95" t="s">
        <v>31</v>
      </c>
      <c r="I473" s="146" t="s">
        <v>599</v>
      </c>
      <c r="J473" s="94" t="s">
        <v>1388</v>
      </c>
      <c r="K473" s="456">
        <f>E473/3900</f>
        <v>8.4615384615384617</v>
      </c>
      <c r="L473" s="81"/>
      <c r="M473" s="84">
        <f>E473*L473</f>
        <v>0</v>
      </c>
      <c r="N473" s="107"/>
      <c r="P473" s="74"/>
    </row>
    <row r="474" spans="1:16" ht="15" customHeight="1">
      <c r="A474" s="268" t="s">
        <v>2060</v>
      </c>
      <c r="B474" s="329" t="s">
        <v>2045</v>
      </c>
      <c r="C474" s="322" t="s">
        <v>2046</v>
      </c>
      <c r="D474" s="323" t="s">
        <v>1</v>
      </c>
      <c r="E474" s="368">
        <v>54000</v>
      </c>
      <c r="F474" s="416" t="s">
        <v>10</v>
      </c>
      <c r="G474" s="95" t="s">
        <v>81</v>
      </c>
      <c r="H474" s="95" t="s">
        <v>521</v>
      </c>
      <c r="I474" s="95" t="s">
        <v>102</v>
      </c>
      <c r="J474" s="96" t="s">
        <v>2879</v>
      </c>
      <c r="K474" s="456">
        <f>E474/3900</f>
        <v>13.846153846153847</v>
      </c>
      <c r="L474" s="81"/>
      <c r="M474" s="84">
        <f>E474*L474</f>
        <v>0</v>
      </c>
      <c r="N474" s="107"/>
      <c r="P474" s="74"/>
    </row>
    <row r="475" spans="1:16" ht="15" customHeight="1">
      <c r="A475" s="268" t="s">
        <v>2060</v>
      </c>
      <c r="B475" s="329" t="s">
        <v>1581</v>
      </c>
      <c r="C475" s="332" t="s">
        <v>2384</v>
      </c>
      <c r="D475" s="323" t="s">
        <v>1</v>
      </c>
      <c r="E475" s="368">
        <v>48000</v>
      </c>
      <c r="F475" s="416" t="s">
        <v>10</v>
      </c>
      <c r="G475" s="95" t="s">
        <v>67</v>
      </c>
      <c r="H475" s="95" t="s">
        <v>23</v>
      </c>
      <c r="I475" s="95" t="s">
        <v>2385</v>
      </c>
      <c r="J475" s="94" t="s">
        <v>2386</v>
      </c>
      <c r="K475" s="456">
        <f>E475/3900</f>
        <v>12.307692307692308</v>
      </c>
      <c r="L475" s="81"/>
      <c r="M475" s="84">
        <f>E475*L475</f>
        <v>0</v>
      </c>
      <c r="N475" s="107"/>
      <c r="P475" s="74"/>
    </row>
    <row r="476" spans="1:16" ht="15" customHeight="1">
      <c r="A476" s="268" t="s">
        <v>2060</v>
      </c>
      <c r="B476" s="329" t="s">
        <v>1964</v>
      </c>
      <c r="C476" s="331" t="s">
        <v>1965</v>
      </c>
      <c r="D476" s="323" t="s">
        <v>1</v>
      </c>
      <c r="E476" s="368">
        <v>54000</v>
      </c>
      <c r="F476" s="423" t="s">
        <v>10</v>
      </c>
      <c r="G476" s="95" t="s">
        <v>75</v>
      </c>
      <c r="H476" s="256" t="s">
        <v>69</v>
      </c>
      <c r="I476" s="95" t="s">
        <v>1554</v>
      </c>
      <c r="J476" s="457" t="s">
        <v>752</v>
      </c>
      <c r="K476" s="456">
        <f>E476/3900</f>
        <v>13.846153846153847</v>
      </c>
      <c r="L476" s="81"/>
      <c r="M476" s="84">
        <f>E476*L476</f>
        <v>0</v>
      </c>
      <c r="N476" s="107"/>
      <c r="P476" s="74"/>
    </row>
    <row r="477" spans="1:16" ht="15" customHeight="1">
      <c r="A477" s="268" t="s">
        <v>2060</v>
      </c>
      <c r="B477" s="321" t="s">
        <v>2674</v>
      </c>
      <c r="C477" s="330" t="s">
        <v>2853</v>
      </c>
      <c r="D477" s="323" t="s">
        <v>1</v>
      </c>
      <c r="E477" s="369">
        <v>56000</v>
      </c>
      <c r="F477" s="469" t="s">
        <v>10</v>
      </c>
      <c r="G477" s="95" t="s">
        <v>81</v>
      </c>
      <c r="H477" s="95" t="s">
        <v>29</v>
      </c>
      <c r="I477" s="95" t="s">
        <v>115</v>
      </c>
      <c r="J477" s="96" t="s">
        <v>2491</v>
      </c>
      <c r="K477" s="456">
        <f>E477/3900</f>
        <v>14.358974358974359</v>
      </c>
      <c r="L477" s="81"/>
      <c r="M477" s="84">
        <f>E477*L477</f>
        <v>0</v>
      </c>
      <c r="N477" s="107"/>
      <c r="P477" s="74"/>
    </row>
    <row r="478" spans="1:16" ht="15" customHeight="1">
      <c r="A478" s="268"/>
      <c r="B478" s="201" t="s">
        <v>1229</v>
      </c>
      <c r="C478" s="101" t="s">
        <v>1230</v>
      </c>
      <c r="D478" s="95" t="s">
        <v>1</v>
      </c>
      <c r="E478" s="369">
        <v>49000</v>
      </c>
      <c r="F478" s="415" t="s">
        <v>10</v>
      </c>
      <c r="G478" s="95" t="s">
        <v>1005</v>
      </c>
      <c r="H478" s="95" t="s">
        <v>29</v>
      </c>
      <c r="I478" s="95" t="s">
        <v>1673</v>
      </c>
      <c r="J478" s="96" t="s">
        <v>1234</v>
      </c>
      <c r="K478" s="456">
        <f>E478/3900</f>
        <v>12.564102564102564</v>
      </c>
      <c r="L478" s="81"/>
      <c r="M478" s="84">
        <f>E478*L478</f>
        <v>0</v>
      </c>
      <c r="N478" s="107"/>
      <c r="P478" s="74"/>
    </row>
    <row r="479" spans="1:16" ht="15" customHeight="1">
      <c r="A479" s="268" t="s">
        <v>2060</v>
      </c>
      <c r="B479" s="329" t="s">
        <v>2136</v>
      </c>
      <c r="C479" s="331" t="s">
        <v>2137</v>
      </c>
      <c r="D479" s="323" t="s">
        <v>1</v>
      </c>
      <c r="E479" s="369">
        <v>36000</v>
      </c>
      <c r="F479" s="423" t="s">
        <v>10</v>
      </c>
      <c r="G479" s="95" t="s">
        <v>1201</v>
      </c>
      <c r="H479" s="256" t="s">
        <v>23</v>
      </c>
      <c r="I479" s="256" t="s">
        <v>2129</v>
      </c>
      <c r="J479" s="96" t="s">
        <v>2138</v>
      </c>
      <c r="K479" s="456">
        <f>E479/3900</f>
        <v>9.2307692307692299</v>
      </c>
      <c r="L479" s="81"/>
      <c r="M479" s="84">
        <f>E479*L479</f>
        <v>0</v>
      </c>
      <c r="N479" s="107"/>
      <c r="P479" s="74"/>
    </row>
    <row r="480" spans="1:16" ht="15" customHeight="1">
      <c r="A480" s="268" t="s">
        <v>2060</v>
      </c>
      <c r="B480" s="327" t="s">
        <v>331</v>
      </c>
      <c r="C480" s="322" t="s">
        <v>1850</v>
      </c>
      <c r="D480" s="323" t="s">
        <v>1</v>
      </c>
      <c r="E480" s="368">
        <v>47000</v>
      </c>
      <c r="F480" s="415" t="s">
        <v>10</v>
      </c>
      <c r="G480" s="95" t="s">
        <v>1006</v>
      </c>
      <c r="H480" s="95" t="s">
        <v>69</v>
      </c>
      <c r="I480" s="95" t="s">
        <v>317</v>
      </c>
      <c r="J480" s="96" t="s">
        <v>265</v>
      </c>
      <c r="K480" s="456">
        <f>E480/3900</f>
        <v>12.051282051282051</v>
      </c>
      <c r="L480" s="81"/>
      <c r="M480" s="84">
        <f>E480*L480</f>
        <v>0</v>
      </c>
      <c r="N480" s="107"/>
      <c r="P480" s="74"/>
    </row>
    <row r="481" spans="1:16" ht="15" customHeight="1">
      <c r="A481" s="268" t="s">
        <v>2060</v>
      </c>
      <c r="B481" s="329" t="s">
        <v>481</v>
      </c>
      <c r="C481" s="330" t="s">
        <v>482</v>
      </c>
      <c r="D481" s="323" t="s">
        <v>1</v>
      </c>
      <c r="E481" s="369">
        <v>39000</v>
      </c>
      <c r="F481" s="415" t="s">
        <v>10</v>
      </c>
      <c r="G481" s="95" t="s">
        <v>75</v>
      </c>
      <c r="H481" s="95" t="s">
        <v>69</v>
      </c>
      <c r="I481" s="95" t="s">
        <v>477</v>
      </c>
      <c r="J481" s="96" t="s">
        <v>75</v>
      </c>
      <c r="K481" s="456">
        <f>E481/3900</f>
        <v>10</v>
      </c>
      <c r="L481" s="81"/>
      <c r="M481" s="84">
        <f>E481*L481</f>
        <v>0</v>
      </c>
      <c r="N481" s="107"/>
      <c r="P481" s="74"/>
    </row>
    <row r="482" spans="1:16" ht="15" customHeight="1">
      <c r="A482" s="268" t="s">
        <v>2060</v>
      </c>
      <c r="B482" s="329" t="s">
        <v>164</v>
      </c>
      <c r="C482" s="492" t="s">
        <v>165</v>
      </c>
      <c r="D482" s="323" t="s">
        <v>1</v>
      </c>
      <c r="E482" s="369">
        <v>26000</v>
      </c>
      <c r="F482" s="415" t="s">
        <v>10</v>
      </c>
      <c r="G482" s="95" t="s">
        <v>75</v>
      </c>
      <c r="H482" s="95" t="s">
        <v>166</v>
      </c>
      <c r="I482" s="95" t="s">
        <v>366</v>
      </c>
      <c r="J482" s="96" t="s">
        <v>1009</v>
      </c>
      <c r="K482" s="456">
        <f>E482/3900</f>
        <v>6.666666666666667</v>
      </c>
      <c r="L482" s="81"/>
      <c r="M482" s="84">
        <f>E482*L482</f>
        <v>0</v>
      </c>
      <c r="N482" s="107"/>
      <c r="P482" s="74"/>
    </row>
    <row r="483" spans="1:16" ht="15" customHeight="1">
      <c r="A483" s="268"/>
      <c r="B483" s="200" t="s">
        <v>1521</v>
      </c>
      <c r="C483" s="94" t="s">
        <v>1522</v>
      </c>
      <c r="D483" s="95" t="s">
        <v>1</v>
      </c>
      <c r="E483" s="369">
        <v>54000</v>
      </c>
      <c r="F483" s="414" t="s">
        <v>10</v>
      </c>
      <c r="G483" s="95" t="s">
        <v>1006</v>
      </c>
      <c r="H483" s="95" t="s">
        <v>29</v>
      </c>
      <c r="I483" s="95" t="s">
        <v>1469</v>
      </c>
      <c r="J483" s="96" t="s">
        <v>937</v>
      </c>
      <c r="K483" s="456">
        <f>E483/3900</f>
        <v>13.846153846153847</v>
      </c>
      <c r="L483" s="81"/>
      <c r="M483" s="84">
        <f>E483*L483</f>
        <v>0</v>
      </c>
      <c r="N483" s="107"/>
      <c r="P483" s="74"/>
    </row>
    <row r="484" spans="1:16" ht="15" customHeight="1">
      <c r="A484" s="268" t="s">
        <v>2060</v>
      </c>
      <c r="B484" s="321" t="s">
        <v>2279</v>
      </c>
      <c r="C484" s="322" t="s">
        <v>2280</v>
      </c>
      <c r="D484" s="323" t="s">
        <v>1</v>
      </c>
      <c r="E484" s="369">
        <v>32000</v>
      </c>
      <c r="F484" s="414" t="s">
        <v>10</v>
      </c>
      <c r="G484" s="95" t="s">
        <v>1015</v>
      </c>
      <c r="H484" s="95" t="s">
        <v>69</v>
      </c>
      <c r="I484" s="95" t="s">
        <v>76</v>
      </c>
      <c r="J484" s="96" t="s">
        <v>2281</v>
      </c>
      <c r="K484" s="456">
        <f>E484/3900</f>
        <v>8.2051282051282044</v>
      </c>
      <c r="L484" s="81"/>
      <c r="M484" s="84">
        <f>E484*L484</f>
        <v>0</v>
      </c>
      <c r="N484" s="107"/>
      <c r="P484" s="74"/>
    </row>
    <row r="485" spans="1:16" ht="15" customHeight="1">
      <c r="A485" s="268" t="s">
        <v>2060</v>
      </c>
      <c r="B485" s="321" t="s">
        <v>1188</v>
      </c>
      <c r="C485" s="332" t="s">
        <v>1189</v>
      </c>
      <c r="D485" s="323" t="s">
        <v>1</v>
      </c>
      <c r="E485" s="369">
        <v>52000</v>
      </c>
      <c r="F485" s="415" t="s">
        <v>10</v>
      </c>
      <c r="G485" s="95" t="s">
        <v>49</v>
      </c>
      <c r="H485" s="95" t="s">
        <v>25</v>
      </c>
      <c r="I485" s="95" t="s">
        <v>130</v>
      </c>
      <c r="J485" s="96" t="s">
        <v>1039</v>
      </c>
      <c r="K485" s="456">
        <f>E485/3900</f>
        <v>13.333333333333334</v>
      </c>
      <c r="L485" s="81"/>
      <c r="M485" s="84">
        <f>E485*L485</f>
        <v>0</v>
      </c>
      <c r="N485" s="107"/>
      <c r="P485" s="74"/>
    </row>
    <row r="486" spans="1:16" ht="15" customHeight="1">
      <c r="A486" s="268" t="s">
        <v>2060</v>
      </c>
      <c r="B486" s="321" t="s">
        <v>1188</v>
      </c>
      <c r="C486" s="332" t="s">
        <v>1189</v>
      </c>
      <c r="D486" s="323" t="s">
        <v>1599</v>
      </c>
      <c r="E486" s="369">
        <v>56000</v>
      </c>
      <c r="F486" s="415" t="s">
        <v>10</v>
      </c>
      <c r="G486" s="95" t="s">
        <v>49</v>
      </c>
      <c r="H486" s="95" t="s">
        <v>25</v>
      </c>
      <c r="I486" s="95" t="s">
        <v>130</v>
      </c>
      <c r="J486" s="96" t="s">
        <v>1039</v>
      </c>
      <c r="K486" s="456">
        <f>E486/3900</f>
        <v>14.358974358974359</v>
      </c>
      <c r="L486" s="81"/>
      <c r="M486" s="84">
        <f>E486*L486</f>
        <v>0</v>
      </c>
      <c r="N486" s="107"/>
      <c r="P486" s="74"/>
    </row>
    <row r="487" spans="1:16" ht="15" customHeight="1">
      <c r="A487" s="268"/>
      <c r="B487" s="200" t="s">
        <v>1719</v>
      </c>
      <c r="C487" s="213" t="s">
        <v>1720</v>
      </c>
      <c r="D487" s="146" t="s">
        <v>422</v>
      </c>
      <c r="E487" s="369">
        <v>149000</v>
      </c>
      <c r="F487" s="417" t="s">
        <v>10</v>
      </c>
      <c r="G487" s="95" t="s">
        <v>34</v>
      </c>
      <c r="H487" s="146" t="s">
        <v>39</v>
      </c>
      <c r="I487" s="146" t="s">
        <v>2947</v>
      </c>
      <c r="J487" s="213" t="s">
        <v>2948</v>
      </c>
      <c r="K487" s="456">
        <f>E487/3900</f>
        <v>38.205128205128204</v>
      </c>
      <c r="L487" s="81"/>
      <c r="M487" s="84">
        <f>E487*L487</f>
        <v>0</v>
      </c>
      <c r="N487" s="107"/>
      <c r="P487" s="74"/>
    </row>
    <row r="488" spans="1:16" ht="15" customHeight="1">
      <c r="A488" s="268" t="s">
        <v>2060</v>
      </c>
      <c r="B488" s="321" t="s">
        <v>1719</v>
      </c>
      <c r="C488" s="332" t="s">
        <v>1720</v>
      </c>
      <c r="D488" s="323" t="s">
        <v>197</v>
      </c>
      <c r="E488" s="369">
        <v>56000</v>
      </c>
      <c r="F488" s="415" t="s">
        <v>10</v>
      </c>
      <c r="G488" s="95" t="s">
        <v>34</v>
      </c>
      <c r="H488" s="95" t="s">
        <v>39</v>
      </c>
      <c r="I488" s="95" t="s">
        <v>1449</v>
      </c>
      <c r="J488" s="96" t="s">
        <v>1747</v>
      </c>
      <c r="K488" s="456">
        <f>E488/3900</f>
        <v>14.358974358974359</v>
      </c>
      <c r="L488" s="81"/>
      <c r="M488" s="84">
        <f>E488*L488</f>
        <v>0</v>
      </c>
      <c r="N488" s="107"/>
      <c r="P488" s="74"/>
    </row>
    <row r="489" spans="1:16" ht="15" customHeight="1">
      <c r="A489" s="268" t="s">
        <v>2060</v>
      </c>
      <c r="B489" s="327" t="s">
        <v>609</v>
      </c>
      <c r="C489" s="322" t="s">
        <v>610</v>
      </c>
      <c r="D489" s="323" t="s">
        <v>95</v>
      </c>
      <c r="E489" s="369">
        <v>30000</v>
      </c>
      <c r="F489" s="415" t="s">
        <v>10</v>
      </c>
      <c r="G489" s="95" t="s">
        <v>49</v>
      </c>
      <c r="H489" s="95" t="s">
        <v>91</v>
      </c>
      <c r="I489" s="95" t="s">
        <v>332</v>
      </c>
      <c r="J489" s="96" t="s">
        <v>611</v>
      </c>
      <c r="K489" s="456">
        <f>E489/3900</f>
        <v>7.6923076923076925</v>
      </c>
      <c r="L489" s="81"/>
      <c r="M489" s="84">
        <f>E489*L489</f>
        <v>0</v>
      </c>
      <c r="N489" s="107"/>
      <c r="P489" s="74"/>
    </row>
    <row r="490" spans="1:16" ht="15" customHeight="1">
      <c r="A490" s="268" t="s">
        <v>2060</v>
      </c>
      <c r="B490" s="329" t="s">
        <v>2258</v>
      </c>
      <c r="C490" s="322" t="s">
        <v>2259</v>
      </c>
      <c r="D490" s="323" t="s">
        <v>1</v>
      </c>
      <c r="E490" s="369">
        <v>29000</v>
      </c>
      <c r="F490" s="415" t="s">
        <v>10</v>
      </c>
      <c r="G490" s="95" t="s">
        <v>75</v>
      </c>
      <c r="H490" s="95" t="s">
        <v>21</v>
      </c>
      <c r="I490" s="95" t="s">
        <v>142</v>
      </c>
      <c r="J490" s="96" t="s">
        <v>2260</v>
      </c>
      <c r="K490" s="456">
        <f>E490/3900</f>
        <v>7.4358974358974361</v>
      </c>
      <c r="L490" s="81"/>
      <c r="M490" s="84">
        <f>E490*L490</f>
        <v>0</v>
      </c>
      <c r="N490" s="107"/>
      <c r="P490" s="74"/>
    </row>
    <row r="491" spans="1:16" ht="15" customHeight="1">
      <c r="A491" s="268" t="s">
        <v>2060</v>
      </c>
      <c r="B491" s="321" t="s">
        <v>1875</v>
      </c>
      <c r="C491" s="322" t="s">
        <v>1876</v>
      </c>
      <c r="D491" s="323" t="s">
        <v>95</v>
      </c>
      <c r="E491" s="369">
        <v>48000</v>
      </c>
      <c r="F491" s="415" t="s">
        <v>10</v>
      </c>
      <c r="G491" s="95" t="s">
        <v>49</v>
      </c>
      <c r="H491" s="95" t="s">
        <v>25</v>
      </c>
      <c r="I491" s="95" t="s">
        <v>254</v>
      </c>
      <c r="J491" s="96" t="s">
        <v>1839</v>
      </c>
      <c r="K491" s="456">
        <f>E491/3900</f>
        <v>12.307692307692308</v>
      </c>
      <c r="L491" s="81"/>
      <c r="M491" s="84">
        <f>E491*L491</f>
        <v>0</v>
      </c>
      <c r="N491" s="107"/>
      <c r="P491" s="74"/>
    </row>
    <row r="492" spans="1:16" ht="15" customHeight="1">
      <c r="A492" s="268"/>
      <c r="B492" s="201" t="s">
        <v>1455</v>
      </c>
      <c r="C492" s="127" t="s">
        <v>1477</v>
      </c>
      <c r="D492" s="95" t="s">
        <v>255</v>
      </c>
      <c r="E492" s="369">
        <v>42000</v>
      </c>
      <c r="F492" s="415" t="s">
        <v>10</v>
      </c>
      <c r="G492" s="95" t="s">
        <v>1049</v>
      </c>
      <c r="H492" s="95" t="s">
        <v>11</v>
      </c>
      <c r="I492" s="95" t="s">
        <v>1454</v>
      </c>
      <c r="J492" s="96" t="s">
        <v>1456</v>
      </c>
      <c r="K492" s="456">
        <f>E492/3900</f>
        <v>10.76923076923077</v>
      </c>
      <c r="L492" s="81"/>
      <c r="M492" s="84">
        <f>E492*L492</f>
        <v>0</v>
      </c>
      <c r="N492" s="107"/>
      <c r="P492" s="74"/>
    </row>
    <row r="493" spans="1:16" ht="15" customHeight="1">
      <c r="A493" s="268" t="s">
        <v>2060</v>
      </c>
      <c r="B493" s="329" t="s">
        <v>834</v>
      </c>
      <c r="C493" s="330" t="s">
        <v>2551</v>
      </c>
      <c r="D493" s="323" t="s">
        <v>95</v>
      </c>
      <c r="E493" s="369">
        <v>52000</v>
      </c>
      <c r="F493" s="415" t="s">
        <v>10</v>
      </c>
      <c r="G493" s="95" t="s">
        <v>835</v>
      </c>
      <c r="H493" s="95" t="s">
        <v>21</v>
      </c>
      <c r="I493" s="95" t="s">
        <v>115</v>
      </c>
      <c r="J493" s="96" t="s">
        <v>835</v>
      </c>
      <c r="K493" s="456">
        <f>E493/3900</f>
        <v>13.333333333333334</v>
      </c>
      <c r="L493" s="81"/>
      <c r="M493" s="84">
        <f>E493*L493</f>
        <v>0</v>
      </c>
      <c r="N493" s="107"/>
      <c r="P493" s="74"/>
    </row>
    <row r="494" spans="1:16" ht="15" customHeight="1">
      <c r="A494" s="268" t="s">
        <v>2060</v>
      </c>
      <c r="B494" s="329" t="s">
        <v>2271</v>
      </c>
      <c r="C494" s="328" t="s">
        <v>2272</v>
      </c>
      <c r="D494" s="323" t="s">
        <v>1</v>
      </c>
      <c r="E494" s="369">
        <v>36000</v>
      </c>
      <c r="F494" s="415" t="s">
        <v>10</v>
      </c>
      <c r="G494" s="95" t="s">
        <v>49</v>
      </c>
      <c r="H494" s="95" t="s">
        <v>23</v>
      </c>
      <c r="I494" s="95" t="s">
        <v>2273</v>
      </c>
      <c r="J494" s="96" t="s">
        <v>276</v>
      </c>
      <c r="K494" s="456">
        <f>E494/3900</f>
        <v>9.2307692307692299</v>
      </c>
      <c r="L494" s="81"/>
      <c r="M494" s="84">
        <f>E494*L494</f>
        <v>0</v>
      </c>
      <c r="N494" s="107"/>
      <c r="P494" s="74"/>
    </row>
    <row r="495" spans="1:16" ht="15" customHeight="1">
      <c r="A495" s="268" t="s">
        <v>2060</v>
      </c>
      <c r="B495" s="329" t="s">
        <v>656</v>
      </c>
      <c r="C495" s="330" t="s">
        <v>657</v>
      </c>
      <c r="D495" s="323" t="s">
        <v>197</v>
      </c>
      <c r="E495" s="371">
        <v>49000</v>
      </c>
      <c r="F495" s="417" t="s">
        <v>10</v>
      </c>
      <c r="G495" s="95" t="s">
        <v>49</v>
      </c>
      <c r="H495" s="95" t="s">
        <v>659</v>
      </c>
      <c r="I495" s="95" t="s">
        <v>254</v>
      </c>
      <c r="J495" s="96" t="s">
        <v>67</v>
      </c>
      <c r="K495" s="456">
        <f>E495/3900</f>
        <v>12.564102564102564</v>
      </c>
      <c r="L495" s="81"/>
      <c r="M495" s="84">
        <f>E495*L495</f>
        <v>0</v>
      </c>
      <c r="N495" s="107"/>
      <c r="P495" s="74"/>
    </row>
    <row r="496" spans="1:16" ht="15" customHeight="1">
      <c r="A496" s="268" t="s">
        <v>2060</v>
      </c>
      <c r="B496" s="327" t="s">
        <v>250</v>
      </c>
      <c r="C496" s="322" t="s">
        <v>251</v>
      </c>
      <c r="D496" s="323" t="s">
        <v>108</v>
      </c>
      <c r="E496" s="369">
        <v>29000</v>
      </c>
      <c r="F496" s="414" t="s">
        <v>10</v>
      </c>
      <c r="G496" s="95" t="s">
        <v>49</v>
      </c>
      <c r="H496" s="95" t="s">
        <v>60</v>
      </c>
      <c r="I496" s="95" t="s">
        <v>366</v>
      </c>
      <c r="J496" s="96" t="s">
        <v>252</v>
      </c>
      <c r="K496" s="456">
        <f>E496/3900</f>
        <v>7.4358974358974361</v>
      </c>
      <c r="L496" s="81"/>
      <c r="M496" s="84">
        <f>E496*L496</f>
        <v>0</v>
      </c>
      <c r="N496" s="107"/>
      <c r="P496" s="74"/>
    </row>
    <row r="497" spans="1:16" ht="15" customHeight="1">
      <c r="A497" s="268" t="s">
        <v>2060</v>
      </c>
      <c r="B497" s="327" t="s">
        <v>1104</v>
      </c>
      <c r="C497" s="330" t="s">
        <v>1105</v>
      </c>
      <c r="D497" s="323" t="s">
        <v>1</v>
      </c>
      <c r="E497" s="369">
        <v>59000</v>
      </c>
      <c r="F497" s="415" t="s">
        <v>10</v>
      </c>
      <c r="G497" s="95" t="s">
        <v>49</v>
      </c>
      <c r="H497" s="95" t="s">
        <v>31</v>
      </c>
      <c r="I497" s="95" t="s">
        <v>964</v>
      </c>
      <c r="J497" s="96" t="s">
        <v>1106</v>
      </c>
      <c r="K497" s="456">
        <f>E497/3900</f>
        <v>15.128205128205128</v>
      </c>
      <c r="L497" s="81"/>
      <c r="M497" s="84">
        <f>E497*L497</f>
        <v>0</v>
      </c>
      <c r="N497" s="107"/>
      <c r="P497" s="74"/>
    </row>
    <row r="498" spans="1:16" ht="15" customHeight="1">
      <c r="A498" s="268" t="s">
        <v>2060</v>
      </c>
      <c r="B498" s="335" t="s">
        <v>1104</v>
      </c>
      <c r="C498" s="332" t="s">
        <v>1107</v>
      </c>
      <c r="D498" s="323" t="s">
        <v>1</v>
      </c>
      <c r="E498" s="369">
        <v>59000</v>
      </c>
      <c r="F498" s="415" t="s">
        <v>10</v>
      </c>
      <c r="G498" s="95" t="s">
        <v>49</v>
      </c>
      <c r="H498" s="95" t="s">
        <v>31</v>
      </c>
      <c r="I498" s="95" t="s">
        <v>964</v>
      </c>
      <c r="J498" s="96" t="s">
        <v>1108</v>
      </c>
      <c r="K498" s="456">
        <f>E498/3900</f>
        <v>15.128205128205128</v>
      </c>
      <c r="L498" s="81"/>
      <c r="M498" s="84">
        <f>E498*L498</f>
        <v>0</v>
      </c>
      <c r="N498" s="107"/>
      <c r="P498" s="74"/>
    </row>
    <row r="499" spans="1:16" ht="15" customHeight="1">
      <c r="A499" s="268" t="s">
        <v>2060</v>
      </c>
      <c r="B499" s="343" t="s">
        <v>242</v>
      </c>
      <c r="C499" s="322" t="s">
        <v>1729</v>
      </c>
      <c r="D499" s="342" t="s">
        <v>196</v>
      </c>
      <c r="E499" s="369">
        <v>28000</v>
      </c>
      <c r="F499" s="415" t="s">
        <v>10</v>
      </c>
      <c r="G499" s="95" t="s">
        <v>1050</v>
      </c>
      <c r="H499" s="95" t="s">
        <v>11</v>
      </c>
      <c r="I499" s="95" t="s">
        <v>366</v>
      </c>
      <c r="J499" s="96" t="s">
        <v>1730</v>
      </c>
      <c r="K499" s="456">
        <f>E499/3900</f>
        <v>7.1794871794871797</v>
      </c>
      <c r="L499" s="81"/>
      <c r="M499" s="84">
        <f>E499*L499</f>
        <v>0</v>
      </c>
      <c r="N499" s="107"/>
      <c r="P499" s="74"/>
    </row>
    <row r="500" spans="1:16" ht="15" customHeight="1">
      <c r="A500" s="268" t="s">
        <v>2060</v>
      </c>
      <c r="B500" s="329" t="s">
        <v>393</v>
      </c>
      <c r="C500" s="330" t="s">
        <v>394</v>
      </c>
      <c r="D500" s="323" t="s">
        <v>1</v>
      </c>
      <c r="E500" s="369">
        <v>26000</v>
      </c>
      <c r="F500" s="415" t="s">
        <v>10</v>
      </c>
      <c r="G500" s="95" t="s">
        <v>49</v>
      </c>
      <c r="H500" s="95" t="s">
        <v>29</v>
      </c>
      <c r="I500" s="95" t="s">
        <v>115</v>
      </c>
      <c r="J500" s="96" t="s">
        <v>92</v>
      </c>
      <c r="K500" s="456">
        <f>E500/3900</f>
        <v>6.666666666666667</v>
      </c>
      <c r="L500" s="81"/>
      <c r="M500" s="84">
        <f>E500*L500</f>
        <v>0</v>
      </c>
      <c r="N500" s="107"/>
      <c r="P500" s="74"/>
    </row>
    <row r="501" spans="1:16" ht="15" customHeight="1">
      <c r="A501" s="268" t="s">
        <v>2060</v>
      </c>
      <c r="B501" s="327" t="s">
        <v>1312</v>
      </c>
      <c r="C501" s="328" t="s">
        <v>1313</v>
      </c>
      <c r="D501" s="323" t="s">
        <v>1</v>
      </c>
      <c r="E501" s="369">
        <v>34000</v>
      </c>
      <c r="F501" s="471" t="s">
        <v>10</v>
      </c>
      <c r="G501" s="95" t="s">
        <v>1008</v>
      </c>
      <c r="H501" s="95" t="s">
        <v>29</v>
      </c>
      <c r="I501" s="95" t="s">
        <v>1307</v>
      </c>
      <c r="J501" s="96" t="s">
        <v>1250</v>
      </c>
      <c r="K501" s="456">
        <f>E501/3900</f>
        <v>8.7179487179487172</v>
      </c>
      <c r="L501" s="81"/>
      <c r="M501" s="84">
        <f>E501*L501</f>
        <v>0</v>
      </c>
      <c r="N501" s="107"/>
      <c r="P501" s="74"/>
    </row>
    <row r="502" spans="1:16" ht="15" customHeight="1">
      <c r="A502" s="268" t="s">
        <v>2060</v>
      </c>
      <c r="B502" s="329" t="s">
        <v>2173</v>
      </c>
      <c r="C502" s="337" t="s">
        <v>2175</v>
      </c>
      <c r="D502" s="323" t="s">
        <v>197</v>
      </c>
      <c r="E502" s="369">
        <v>35000</v>
      </c>
      <c r="F502" s="423" t="s">
        <v>10</v>
      </c>
      <c r="G502" s="95" t="s">
        <v>49</v>
      </c>
      <c r="H502" s="95" t="s">
        <v>11</v>
      </c>
      <c r="I502" s="95" t="s">
        <v>366</v>
      </c>
      <c r="J502" s="457" t="s">
        <v>2176</v>
      </c>
      <c r="K502" s="456">
        <f>E502/3900</f>
        <v>8.9743589743589745</v>
      </c>
      <c r="L502" s="81"/>
      <c r="M502" s="84">
        <f>E502*L502</f>
        <v>0</v>
      </c>
      <c r="N502" s="107"/>
      <c r="P502" s="74"/>
    </row>
    <row r="503" spans="1:16" ht="15" customHeight="1">
      <c r="A503" s="268"/>
      <c r="B503" s="202" t="s">
        <v>463</v>
      </c>
      <c r="C503" s="101" t="s">
        <v>1126</v>
      </c>
      <c r="D503" s="95" t="s">
        <v>1</v>
      </c>
      <c r="E503" s="369">
        <v>48000</v>
      </c>
      <c r="F503" s="414" t="s">
        <v>10</v>
      </c>
      <c r="G503" s="95" t="s">
        <v>1089</v>
      </c>
      <c r="H503" s="95" t="s">
        <v>73</v>
      </c>
      <c r="I503" s="95" t="s">
        <v>102</v>
      </c>
      <c r="J503" s="96" t="s">
        <v>1127</v>
      </c>
      <c r="K503" s="456">
        <f>E503/3900</f>
        <v>12.307692307692308</v>
      </c>
      <c r="L503" s="81"/>
      <c r="M503" s="84">
        <f>E503*L503</f>
        <v>0</v>
      </c>
      <c r="N503" s="107"/>
      <c r="P503" s="74"/>
    </row>
    <row r="504" spans="1:16" ht="15" customHeight="1">
      <c r="A504" s="268" t="s">
        <v>2060</v>
      </c>
      <c r="B504" s="329" t="s">
        <v>2288</v>
      </c>
      <c r="C504" s="328" t="s">
        <v>2003</v>
      </c>
      <c r="D504" s="323" t="s">
        <v>1</v>
      </c>
      <c r="E504" s="369">
        <v>59000</v>
      </c>
      <c r="F504" s="415" t="s">
        <v>10</v>
      </c>
      <c r="G504" s="95" t="s">
        <v>37</v>
      </c>
      <c r="H504" s="95" t="s">
        <v>32</v>
      </c>
      <c r="I504" s="95" t="s">
        <v>2290</v>
      </c>
      <c r="J504" s="96" t="s">
        <v>2289</v>
      </c>
      <c r="K504" s="456">
        <f>E504/3900</f>
        <v>15.128205128205128</v>
      </c>
      <c r="L504" s="81"/>
      <c r="M504" s="84">
        <f>E504*L504</f>
        <v>0</v>
      </c>
      <c r="N504" s="107"/>
      <c r="P504" s="74"/>
    </row>
    <row r="505" spans="1:16" ht="15" customHeight="1">
      <c r="A505" s="268" t="s">
        <v>2060</v>
      </c>
      <c r="B505" s="321" t="s">
        <v>1903</v>
      </c>
      <c r="C505" s="328" t="s">
        <v>1904</v>
      </c>
      <c r="D505" s="323" t="s">
        <v>1</v>
      </c>
      <c r="E505" s="369">
        <v>58000</v>
      </c>
      <c r="F505" s="415" t="s">
        <v>10</v>
      </c>
      <c r="G505" s="95" t="s">
        <v>49</v>
      </c>
      <c r="H505" s="95" t="s">
        <v>31</v>
      </c>
      <c r="I505" s="95" t="s">
        <v>342</v>
      </c>
      <c r="J505" s="96" t="s">
        <v>621</v>
      </c>
      <c r="K505" s="456">
        <f>E505/3900</f>
        <v>14.871794871794872</v>
      </c>
      <c r="L505" s="81"/>
      <c r="M505" s="84">
        <f>E505*L505</f>
        <v>0</v>
      </c>
      <c r="N505" s="107"/>
      <c r="P505" s="74"/>
    </row>
    <row r="506" spans="1:16" ht="15" customHeight="1">
      <c r="A506" s="268" t="s">
        <v>2060</v>
      </c>
      <c r="B506" s="321" t="s">
        <v>2345</v>
      </c>
      <c r="C506" s="328" t="s">
        <v>2346</v>
      </c>
      <c r="D506" s="323" t="s">
        <v>1</v>
      </c>
      <c r="E506" s="369">
        <v>42000</v>
      </c>
      <c r="F506" s="414" t="s">
        <v>10</v>
      </c>
      <c r="G506" s="95" t="s">
        <v>81</v>
      </c>
      <c r="H506" s="95" t="s">
        <v>1977</v>
      </c>
      <c r="I506" s="95" t="s">
        <v>1673</v>
      </c>
      <c r="J506" s="96" t="s">
        <v>2347</v>
      </c>
      <c r="K506" s="456">
        <f>E506/3900</f>
        <v>10.76923076923077</v>
      </c>
      <c r="L506" s="81"/>
      <c r="M506" s="84">
        <f>E506*L506</f>
        <v>0</v>
      </c>
      <c r="N506" s="107"/>
      <c r="P506" s="74"/>
    </row>
    <row r="507" spans="1:16" ht="15" customHeight="1">
      <c r="A507" s="268"/>
      <c r="B507" s="201" t="s">
        <v>1972</v>
      </c>
      <c r="C507" s="101" t="s">
        <v>1973</v>
      </c>
      <c r="D507" s="95" t="s">
        <v>1</v>
      </c>
      <c r="E507" s="369">
        <v>59000</v>
      </c>
      <c r="F507" s="415" t="s">
        <v>10</v>
      </c>
      <c r="G507" s="95" t="s">
        <v>49</v>
      </c>
      <c r="H507" s="95" t="s">
        <v>1796</v>
      </c>
      <c r="I507" s="95" t="s">
        <v>342</v>
      </c>
      <c r="J507" s="96" t="s">
        <v>1355</v>
      </c>
      <c r="K507" s="456">
        <f>E507/3900</f>
        <v>15.128205128205128</v>
      </c>
      <c r="L507" s="81"/>
      <c r="M507" s="84">
        <f>E507*L507</f>
        <v>0</v>
      </c>
      <c r="N507" s="107"/>
      <c r="P507" s="74"/>
    </row>
    <row r="508" spans="1:16" ht="15" customHeight="1">
      <c r="A508" s="268" t="s">
        <v>2060</v>
      </c>
      <c r="B508" s="327" t="s">
        <v>1356</v>
      </c>
      <c r="C508" s="322" t="s">
        <v>1357</v>
      </c>
      <c r="D508" s="323" t="s">
        <v>197</v>
      </c>
      <c r="E508" s="369">
        <v>38000</v>
      </c>
      <c r="F508" s="471" t="s">
        <v>10</v>
      </c>
      <c r="G508" s="95" t="s">
        <v>75</v>
      </c>
      <c r="H508" s="95" t="s">
        <v>31</v>
      </c>
      <c r="I508" s="95" t="s">
        <v>747</v>
      </c>
      <c r="J508" s="96" t="s">
        <v>1358</v>
      </c>
      <c r="K508" s="456">
        <f>E508/3900</f>
        <v>9.7435897435897427</v>
      </c>
      <c r="L508" s="81"/>
      <c r="M508" s="84">
        <f>E508*L508</f>
        <v>0</v>
      </c>
      <c r="N508" s="107"/>
      <c r="P508" s="74"/>
    </row>
    <row r="509" spans="1:16" ht="15" customHeight="1">
      <c r="A509" s="268" t="s">
        <v>2060</v>
      </c>
      <c r="B509" s="321" t="s">
        <v>1356</v>
      </c>
      <c r="C509" s="332" t="s">
        <v>1717</v>
      </c>
      <c r="D509" s="323" t="s">
        <v>197</v>
      </c>
      <c r="E509" s="368">
        <v>37000</v>
      </c>
      <c r="F509" s="416" t="s">
        <v>10</v>
      </c>
      <c r="G509" s="95" t="s">
        <v>75</v>
      </c>
      <c r="H509" s="95" t="s">
        <v>31</v>
      </c>
      <c r="I509" s="95" t="s">
        <v>747</v>
      </c>
      <c r="J509" s="96" t="s">
        <v>886</v>
      </c>
      <c r="K509" s="456">
        <f>E509/3900</f>
        <v>9.4871794871794872</v>
      </c>
      <c r="L509" s="81"/>
      <c r="M509" s="84">
        <f>E509*L509</f>
        <v>0</v>
      </c>
      <c r="N509" s="107"/>
      <c r="P509" s="74"/>
    </row>
    <row r="510" spans="1:16" ht="15" customHeight="1">
      <c r="A510" s="268" t="s">
        <v>2060</v>
      </c>
      <c r="B510" s="329" t="s">
        <v>1966</v>
      </c>
      <c r="C510" s="331" t="s">
        <v>1967</v>
      </c>
      <c r="D510" s="323" t="s">
        <v>196</v>
      </c>
      <c r="E510" s="368">
        <v>34000</v>
      </c>
      <c r="F510" s="465" t="s">
        <v>10</v>
      </c>
      <c r="G510" s="95" t="s">
        <v>49</v>
      </c>
      <c r="H510" s="256" t="s">
        <v>2070</v>
      </c>
      <c r="I510" s="146" t="s">
        <v>366</v>
      </c>
      <c r="J510" s="457" t="s">
        <v>1968</v>
      </c>
      <c r="K510" s="456">
        <f>E510/3900</f>
        <v>8.7179487179487172</v>
      </c>
      <c r="L510" s="81"/>
      <c r="M510" s="84">
        <f>E510*L510</f>
        <v>0</v>
      </c>
      <c r="N510" s="107"/>
      <c r="P510" s="74"/>
    </row>
    <row r="511" spans="1:16" ht="15" customHeight="1">
      <c r="A511" s="268" t="s">
        <v>2060</v>
      </c>
      <c r="B511" s="329" t="s">
        <v>526</v>
      </c>
      <c r="C511" s="328" t="s">
        <v>527</v>
      </c>
      <c r="D511" s="323" t="s">
        <v>1</v>
      </c>
      <c r="E511" s="368">
        <v>36000</v>
      </c>
      <c r="F511" s="415" t="s">
        <v>10</v>
      </c>
      <c r="G511" s="95" t="s">
        <v>1008</v>
      </c>
      <c r="H511" s="95" t="s">
        <v>33</v>
      </c>
      <c r="I511" s="146" t="s">
        <v>528</v>
      </c>
      <c r="J511" s="96" t="s">
        <v>529</v>
      </c>
      <c r="K511" s="456">
        <f>E511/3900</f>
        <v>9.2307692307692299</v>
      </c>
      <c r="L511" s="81"/>
      <c r="M511" s="84">
        <f>E511*L511</f>
        <v>0</v>
      </c>
      <c r="N511" s="107"/>
      <c r="P511" s="74"/>
    </row>
    <row r="512" spans="1:16" ht="15" customHeight="1">
      <c r="A512" s="268" t="s">
        <v>2060</v>
      </c>
      <c r="B512" s="336" t="s">
        <v>2553</v>
      </c>
      <c r="C512" s="322" t="s">
        <v>2680</v>
      </c>
      <c r="D512" s="323" t="s">
        <v>95</v>
      </c>
      <c r="E512" s="369">
        <v>59000</v>
      </c>
      <c r="F512" s="415" t="s">
        <v>10</v>
      </c>
      <c r="G512" s="95" t="s">
        <v>2554</v>
      </c>
      <c r="H512" s="95" t="s">
        <v>30</v>
      </c>
      <c r="I512" s="95" t="s">
        <v>115</v>
      </c>
      <c r="J512" s="96" t="s">
        <v>2866</v>
      </c>
      <c r="K512" s="456">
        <f>E512/3900</f>
        <v>15.128205128205128</v>
      </c>
      <c r="L512" s="81"/>
      <c r="M512" s="84">
        <f>E512*L512</f>
        <v>0</v>
      </c>
      <c r="N512" s="107"/>
      <c r="P512" s="74"/>
    </row>
    <row r="513" spans="1:16" ht="15" customHeight="1">
      <c r="A513" s="268" t="s">
        <v>2060</v>
      </c>
      <c r="B513" s="321" t="s">
        <v>2553</v>
      </c>
      <c r="C513" s="340" t="s">
        <v>2868</v>
      </c>
      <c r="D513" s="323" t="s">
        <v>1</v>
      </c>
      <c r="E513" s="369">
        <v>59000</v>
      </c>
      <c r="F513" s="417" t="s">
        <v>10</v>
      </c>
      <c r="G513" s="95" t="s">
        <v>2554</v>
      </c>
      <c r="H513" s="146" t="s">
        <v>30</v>
      </c>
      <c r="I513" s="95" t="s">
        <v>115</v>
      </c>
      <c r="J513" s="96" t="s">
        <v>2867</v>
      </c>
      <c r="K513" s="456">
        <f>E513/3900</f>
        <v>15.128205128205128</v>
      </c>
      <c r="L513" s="81"/>
      <c r="M513" s="84">
        <f>E513*L513</f>
        <v>0</v>
      </c>
      <c r="N513" s="107"/>
      <c r="P513" s="74"/>
    </row>
    <row r="514" spans="1:16" ht="15" customHeight="1">
      <c r="A514" s="268" t="s">
        <v>2060</v>
      </c>
      <c r="B514" s="327" t="s">
        <v>511</v>
      </c>
      <c r="C514" s="328" t="s">
        <v>512</v>
      </c>
      <c r="D514" s="323" t="s">
        <v>1</v>
      </c>
      <c r="E514" s="161">
        <v>36000</v>
      </c>
      <c r="F514" s="415" t="s">
        <v>10</v>
      </c>
      <c r="G514" s="95" t="s">
        <v>49</v>
      </c>
      <c r="H514" s="95" t="s">
        <v>103</v>
      </c>
      <c r="I514" s="146" t="s">
        <v>332</v>
      </c>
      <c r="J514" s="96" t="s">
        <v>340</v>
      </c>
      <c r="K514" s="456">
        <f>E514/3900</f>
        <v>9.2307692307692299</v>
      </c>
      <c r="L514" s="81"/>
      <c r="M514" s="84">
        <f>E514*L514</f>
        <v>0</v>
      </c>
      <c r="N514" s="107"/>
      <c r="P514" s="74"/>
    </row>
    <row r="515" spans="1:16" ht="15" customHeight="1">
      <c r="A515" s="268" t="s">
        <v>2060</v>
      </c>
      <c r="B515" s="321" t="s">
        <v>793</v>
      </c>
      <c r="C515" s="328" t="s">
        <v>949</v>
      </c>
      <c r="D515" s="323" t="s">
        <v>196</v>
      </c>
      <c r="E515" s="369">
        <v>52000</v>
      </c>
      <c r="F515" s="415" t="s">
        <v>10</v>
      </c>
      <c r="G515" s="95" t="s">
        <v>75</v>
      </c>
      <c r="H515" s="95" t="s">
        <v>39</v>
      </c>
      <c r="I515" s="146" t="s">
        <v>112</v>
      </c>
      <c r="J515" s="96" t="s">
        <v>950</v>
      </c>
      <c r="K515" s="456">
        <f>E515/3900</f>
        <v>13.333333333333334</v>
      </c>
      <c r="L515" s="81"/>
      <c r="M515" s="84">
        <f>E515*L515</f>
        <v>0</v>
      </c>
      <c r="N515" s="107"/>
      <c r="P515" s="74"/>
    </row>
    <row r="516" spans="1:16" ht="15" customHeight="1">
      <c r="A516" s="268" t="s">
        <v>2060</v>
      </c>
      <c r="B516" s="327" t="s">
        <v>2004</v>
      </c>
      <c r="C516" s="328" t="s">
        <v>2005</v>
      </c>
      <c r="D516" s="323" t="s">
        <v>197</v>
      </c>
      <c r="E516" s="368">
        <v>39000</v>
      </c>
      <c r="F516" s="415" t="s">
        <v>10</v>
      </c>
      <c r="G516" s="95" t="s">
        <v>49</v>
      </c>
      <c r="H516" s="95" t="s">
        <v>31</v>
      </c>
      <c r="I516" s="146" t="s">
        <v>366</v>
      </c>
      <c r="J516" s="96" t="s">
        <v>2124</v>
      </c>
      <c r="K516" s="456">
        <f>E516/3900</f>
        <v>10</v>
      </c>
      <c r="L516" s="81"/>
      <c r="M516" s="84">
        <f>E516*L516</f>
        <v>0</v>
      </c>
      <c r="N516" s="107"/>
      <c r="P516" s="74"/>
    </row>
    <row r="517" spans="1:16" ht="15" customHeight="1">
      <c r="A517" s="268" t="s">
        <v>2060</v>
      </c>
      <c r="B517" s="327" t="s">
        <v>2048</v>
      </c>
      <c r="C517" s="322" t="s">
        <v>2049</v>
      </c>
      <c r="D517" s="323" t="s">
        <v>197</v>
      </c>
      <c r="E517" s="368">
        <v>39000</v>
      </c>
      <c r="F517" s="416" t="s">
        <v>10</v>
      </c>
      <c r="G517" s="95" t="s">
        <v>49</v>
      </c>
      <c r="H517" s="95" t="s">
        <v>31</v>
      </c>
      <c r="I517" s="95" t="s">
        <v>366</v>
      </c>
      <c r="J517" s="96" t="s">
        <v>2132</v>
      </c>
      <c r="K517" s="456">
        <f>E517/3900</f>
        <v>10</v>
      </c>
      <c r="L517" s="81"/>
      <c r="M517" s="84">
        <f>E517*L517</f>
        <v>0</v>
      </c>
      <c r="N517" s="107"/>
      <c r="P517" s="74"/>
    </row>
    <row r="518" spans="1:16" ht="15" customHeight="1">
      <c r="A518" s="268" t="s">
        <v>2060</v>
      </c>
      <c r="B518" s="327" t="s">
        <v>2048</v>
      </c>
      <c r="C518" s="328" t="s">
        <v>2122</v>
      </c>
      <c r="D518" s="323" t="s">
        <v>197</v>
      </c>
      <c r="E518" s="369">
        <v>39000</v>
      </c>
      <c r="F518" s="423" t="s">
        <v>10</v>
      </c>
      <c r="G518" s="95" t="s">
        <v>49</v>
      </c>
      <c r="H518" s="95" t="s">
        <v>31</v>
      </c>
      <c r="I518" s="95" t="s">
        <v>366</v>
      </c>
      <c r="J518" s="96" t="s">
        <v>2123</v>
      </c>
      <c r="K518" s="456">
        <f>E518/3900</f>
        <v>10</v>
      </c>
      <c r="L518" s="81"/>
      <c r="M518" s="84">
        <f>E518*L518</f>
        <v>0</v>
      </c>
      <c r="N518" s="107"/>
      <c r="P518" s="74"/>
    </row>
    <row r="519" spans="1:16" ht="15" customHeight="1">
      <c r="A519" s="268" t="s">
        <v>2060</v>
      </c>
      <c r="B519" s="327" t="s">
        <v>2048</v>
      </c>
      <c r="C519" s="322" t="s">
        <v>2125</v>
      </c>
      <c r="D519" s="323" t="s">
        <v>2126</v>
      </c>
      <c r="E519" s="369">
        <v>110000</v>
      </c>
      <c r="F519" s="465" t="s">
        <v>10</v>
      </c>
      <c r="G519" s="95" t="s">
        <v>49</v>
      </c>
      <c r="H519" s="95" t="s">
        <v>31</v>
      </c>
      <c r="I519" s="95" t="s">
        <v>366</v>
      </c>
      <c r="J519" s="96" t="s">
        <v>2131</v>
      </c>
      <c r="K519" s="456">
        <f>E519/3900</f>
        <v>28.205128205128204</v>
      </c>
      <c r="L519" s="81"/>
      <c r="M519" s="84">
        <f>E519*L519</f>
        <v>0</v>
      </c>
      <c r="N519" s="107"/>
      <c r="P519" s="74"/>
    </row>
    <row r="520" spans="1:16" ht="15" customHeight="1">
      <c r="A520" s="268" t="s">
        <v>2060</v>
      </c>
      <c r="B520" s="321" t="s">
        <v>845</v>
      </c>
      <c r="C520" s="322" t="s">
        <v>846</v>
      </c>
      <c r="D520" s="323" t="s">
        <v>95</v>
      </c>
      <c r="E520" s="368">
        <v>59000</v>
      </c>
      <c r="F520" s="413" t="s">
        <v>10</v>
      </c>
      <c r="G520" s="95" t="s">
        <v>49</v>
      </c>
      <c r="H520" s="95" t="s">
        <v>23</v>
      </c>
      <c r="I520" s="95" t="s">
        <v>342</v>
      </c>
      <c r="J520" s="96" t="s">
        <v>847</v>
      </c>
      <c r="K520" s="456">
        <f>E520/3900</f>
        <v>15.128205128205128</v>
      </c>
      <c r="L520" s="81"/>
      <c r="M520" s="84">
        <f>E520*L520</f>
        <v>0</v>
      </c>
      <c r="N520" s="107"/>
      <c r="P520" s="74"/>
    </row>
    <row r="521" spans="1:16" ht="15" customHeight="1">
      <c r="A521" s="268" t="s">
        <v>2060</v>
      </c>
      <c r="B521" s="321" t="s">
        <v>1221</v>
      </c>
      <c r="C521" s="328" t="s">
        <v>1222</v>
      </c>
      <c r="D521" s="323" t="s">
        <v>95</v>
      </c>
      <c r="E521" s="368">
        <v>32000</v>
      </c>
      <c r="F521" s="415" t="s">
        <v>10</v>
      </c>
      <c r="G521" s="95" t="s">
        <v>1006</v>
      </c>
      <c r="H521" s="95" t="s">
        <v>29</v>
      </c>
      <c r="I521" s="95" t="s">
        <v>1639</v>
      </c>
      <c r="J521" s="96" t="s">
        <v>1223</v>
      </c>
      <c r="K521" s="456">
        <f>E521/3900</f>
        <v>8.2051282051282044</v>
      </c>
      <c r="L521" s="81"/>
      <c r="M521" s="84">
        <f>E521*L521</f>
        <v>0</v>
      </c>
      <c r="N521" s="107"/>
      <c r="P521" s="74"/>
    </row>
    <row r="522" spans="1:16" ht="15" customHeight="1">
      <c r="A522" s="268" t="s">
        <v>2060</v>
      </c>
      <c r="B522" s="327" t="s">
        <v>1314</v>
      </c>
      <c r="C522" s="328" t="s">
        <v>1315</v>
      </c>
      <c r="D522" s="323" t="s">
        <v>95</v>
      </c>
      <c r="E522" s="369">
        <v>38000</v>
      </c>
      <c r="F522" s="471" t="s">
        <v>10</v>
      </c>
      <c r="G522" s="95" t="s">
        <v>49</v>
      </c>
      <c r="H522" s="95" t="s">
        <v>21</v>
      </c>
      <c r="I522" s="95" t="s">
        <v>333</v>
      </c>
      <c r="J522" s="96" t="s">
        <v>621</v>
      </c>
      <c r="K522" s="456">
        <f>E522/3900</f>
        <v>9.7435897435897427</v>
      </c>
      <c r="L522" s="81"/>
      <c r="M522" s="84">
        <f>E522*L522</f>
        <v>0</v>
      </c>
      <c r="N522" s="107"/>
      <c r="P522" s="74"/>
    </row>
    <row r="523" spans="1:16" ht="15" customHeight="1">
      <c r="A523" s="268" t="s">
        <v>2060</v>
      </c>
      <c r="B523" s="327" t="s">
        <v>2942</v>
      </c>
      <c r="C523" s="328" t="s">
        <v>2944</v>
      </c>
      <c r="D523" s="323" t="s">
        <v>2498</v>
      </c>
      <c r="E523" s="369">
        <v>39000</v>
      </c>
      <c r="F523" s="471" t="s">
        <v>10</v>
      </c>
      <c r="G523" s="95" t="s">
        <v>2943</v>
      </c>
      <c r="H523" s="95" t="s">
        <v>21</v>
      </c>
      <c r="I523" s="95" t="s">
        <v>2945</v>
      </c>
      <c r="J523" s="96" t="s">
        <v>2412</v>
      </c>
      <c r="K523" s="456">
        <f>E523/3900</f>
        <v>10</v>
      </c>
      <c r="L523" s="81"/>
      <c r="M523" s="84">
        <f>E523*L523</f>
        <v>0</v>
      </c>
      <c r="N523" s="107"/>
      <c r="P523" s="74"/>
    </row>
    <row r="524" spans="1:16" ht="15" customHeight="1">
      <c r="A524" s="268"/>
      <c r="B524" s="203" t="s">
        <v>114</v>
      </c>
      <c r="C524" s="101" t="s">
        <v>407</v>
      </c>
      <c r="D524" s="95" t="s">
        <v>1</v>
      </c>
      <c r="E524" s="369">
        <v>59000</v>
      </c>
      <c r="F524" s="414" t="s">
        <v>10</v>
      </c>
      <c r="G524" s="95" t="s">
        <v>1404</v>
      </c>
      <c r="H524" s="95" t="s">
        <v>60</v>
      </c>
      <c r="I524" s="95" t="s">
        <v>115</v>
      </c>
      <c r="J524" s="96" t="s">
        <v>408</v>
      </c>
      <c r="K524" s="456">
        <f>E524/3900</f>
        <v>15.128205128205128</v>
      </c>
      <c r="L524" s="81"/>
      <c r="M524" s="84">
        <f>E524*L524</f>
        <v>0</v>
      </c>
      <c r="N524" s="107"/>
      <c r="P524" s="74"/>
    </row>
    <row r="525" spans="1:16" ht="15" customHeight="1">
      <c r="A525" s="268"/>
      <c r="B525" s="203" t="s">
        <v>114</v>
      </c>
      <c r="C525" s="101" t="s">
        <v>830</v>
      </c>
      <c r="D525" s="95" t="s">
        <v>1</v>
      </c>
      <c r="E525" s="369">
        <v>49000</v>
      </c>
      <c r="F525" s="414" t="s">
        <v>10</v>
      </c>
      <c r="G525" s="95" t="s">
        <v>1404</v>
      </c>
      <c r="H525" s="95" t="s">
        <v>60</v>
      </c>
      <c r="I525" s="95" t="s">
        <v>115</v>
      </c>
      <c r="J525" s="96" t="s">
        <v>831</v>
      </c>
      <c r="K525" s="456">
        <f>E525/3900</f>
        <v>12.564102564102564</v>
      </c>
      <c r="L525" s="81"/>
      <c r="M525" s="84">
        <f>E525*L525</f>
        <v>0</v>
      </c>
      <c r="N525" s="107"/>
      <c r="P525" s="74"/>
    </row>
    <row r="526" spans="1:16" ht="15" customHeight="1">
      <c r="A526" s="268"/>
      <c r="B526" s="203" t="s">
        <v>114</v>
      </c>
      <c r="C526" s="255" t="s">
        <v>2559</v>
      </c>
      <c r="D526" s="95" t="s">
        <v>1</v>
      </c>
      <c r="E526" s="369">
        <v>59000</v>
      </c>
      <c r="F526" s="423" t="s">
        <v>10</v>
      </c>
      <c r="G526" s="95" t="s">
        <v>1575</v>
      </c>
      <c r="H526" s="95" t="s">
        <v>60</v>
      </c>
      <c r="I526" s="95" t="s">
        <v>115</v>
      </c>
      <c r="J526" s="96" t="s">
        <v>2560</v>
      </c>
      <c r="K526" s="456">
        <f>E526/3900</f>
        <v>15.128205128205128</v>
      </c>
      <c r="L526" s="81"/>
      <c r="M526" s="84">
        <f>E526*L526</f>
        <v>0</v>
      </c>
      <c r="N526" s="107"/>
      <c r="P526" s="74"/>
    </row>
    <row r="527" spans="1:16" ht="15" customHeight="1">
      <c r="A527" s="268"/>
      <c r="B527" s="203" t="s">
        <v>114</v>
      </c>
      <c r="C527" s="94" t="s">
        <v>199</v>
      </c>
      <c r="D527" s="95" t="s">
        <v>1</v>
      </c>
      <c r="E527" s="369">
        <v>59000</v>
      </c>
      <c r="F527" s="414" t="s">
        <v>10</v>
      </c>
      <c r="G527" s="95" t="s">
        <v>1404</v>
      </c>
      <c r="H527" s="370" t="s">
        <v>60</v>
      </c>
      <c r="I527" s="95" t="s">
        <v>115</v>
      </c>
      <c r="J527" s="96" t="s">
        <v>200</v>
      </c>
      <c r="K527" s="456">
        <f>E527/3900</f>
        <v>15.128205128205128</v>
      </c>
      <c r="L527" s="81"/>
      <c r="M527" s="84">
        <f>E527*L527</f>
        <v>0</v>
      </c>
      <c r="N527" s="107"/>
      <c r="P527" s="74"/>
    </row>
    <row r="528" spans="1:16" ht="15" customHeight="1">
      <c r="A528" s="268"/>
      <c r="B528" s="203" t="s">
        <v>114</v>
      </c>
      <c r="C528" s="254" t="s">
        <v>2557</v>
      </c>
      <c r="D528" s="146" t="s">
        <v>1</v>
      </c>
      <c r="E528" s="368">
        <v>56000</v>
      </c>
      <c r="F528" s="465" t="s">
        <v>10</v>
      </c>
      <c r="G528" s="95" t="s">
        <v>1575</v>
      </c>
      <c r="H528" s="95" t="s">
        <v>60</v>
      </c>
      <c r="I528" s="95" t="s">
        <v>115</v>
      </c>
      <c r="J528" s="96" t="s">
        <v>2558</v>
      </c>
      <c r="K528" s="456">
        <f>E528/3900</f>
        <v>14.358974358974359</v>
      </c>
      <c r="L528" s="81"/>
      <c r="M528" s="84">
        <f>E528*L528</f>
        <v>0</v>
      </c>
      <c r="N528" s="107"/>
      <c r="P528" s="74"/>
    </row>
    <row r="529" spans="1:16" ht="15" customHeight="1">
      <c r="A529" s="268" t="s">
        <v>2060</v>
      </c>
      <c r="B529" s="329" t="s">
        <v>2836</v>
      </c>
      <c r="C529" s="328" t="s">
        <v>2837</v>
      </c>
      <c r="D529" s="323" t="s">
        <v>1</v>
      </c>
      <c r="E529" s="369">
        <v>36000</v>
      </c>
      <c r="F529" s="414" t="s">
        <v>10</v>
      </c>
      <c r="G529" s="95" t="s">
        <v>1008</v>
      </c>
      <c r="H529" s="95" t="s">
        <v>39</v>
      </c>
      <c r="I529" s="95" t="s">
        <v>2835</v>
      </c>
      <c r="J529" s="96" t="s">
        <v>901</v>
      </c>
      <c r="K529" s="456">
        <f>E529/3900</f>
        <v>9.2307692307692299</v>
      </c>
      <c r="L529" s="81"/>
      <c r="M529" s="84">
        <f>E529*L529</f>
        <v>0</v>
      </c>
      <c r="N529" s="107"/>
      <c r="P529" s="74"/>
    </row>
    <row r="530" spans="1:16" ht="15" customHeight="1">
      <c r="A530" s="268" t="s">
        <v>2060</v>
      </c>
      <c r="B530" s="321" t="s">
        <v>1523</v>
      </c>
      <c r="C530" s="328" t="s">
        <v>1524</v>
      </c>
      <c r="D530" s="323" t="s">
        <v>1</v>
      </c>
      <c r="E530" s="369">
        <v>49000</v>
      </c>
      <c r="F530" s="414" t="s">
        <v>10</v>
      </c>
      <c r="G530" s="95" t="s">
        <v>1006</v>
      </c>
      <c r="H530" s="95" t="s">
        <v>521</v>
      </c>
      <c r="I530" s="95" t="s">
        <v>1469</v>
      </c>
      <c r="J530" s="96" t="s">
        <v>1531</v>
      </c>
      <c r="K530" s="456">
        <f>E530/3900</f>
        <v>12.564102564102564</v>
      </c>
      <c r="L530" s="81"/>
      <c r="M530" s="84">
        <f>E530*L530</f>
        <v>0</v>
      </c>
      <c r="N530" s="107"/>
      <c r="P530" s="74"/>
    </row>
    <row r="531" spans="1:16" ht="15" customHeight="1">
      <c r="A531" s="268" t="s">
        <v>2060</v>
      </c>
      <c r="B531" s="321" t="s">
        <v>1523</v>
      </c>
      <c r="C531" s="328" t="s">
        <v>1525</v>
      </c>
      <c r="D531" s="323" t="s">
        <v>1</v>
      </c>
      <c r="E531" s="369">
        <v>49000</v>
      </c>
      <c r="F531" s="414" t="s">
        <v>10</v>
      </c>
      <c r="G531" s="95" t="s">
        <v>1006</v>
      </c>
      <c r="H531" s="95" t="s">
        <v>521</v>
      </c>
      <c r="I531" s="146" t="s">
        <v>1469</v>
      </c>
      <c r="J531" s="96" t="s">
        <v>321</v>
      </c>
      <c r="K531" s="456">
        <f>E531/3900</f>
        <v>12.564102564102564</v>
      </c>
      <c r="L531" s="81"/>
      <c r="M531" s="84">
        <f>E531*L531</f>
        <v>0</v>
      </c>
      <c r="N531" s="107"/>
      <c r="P531" s="74"/>
    </row>
    <row r="532" spans="1:16" ht="15" customHeight="1">
      <c r="A532" s="268" t="s">
        <v>2060</v>
      </c>
      <c r="B532" s="329" t="s">
        <v>916</v>
      </c>
      <c r="C532" s="330" t="s">
        <v>917</v>
      </c>
      <c r="D532" s="323" t="s">
        <v>197</v>
      </c>
      <c r="E532" s="369">
        <v>30000</v>
      </c>
      <c r="F532" s="416" t="s">
        <v>10</v>
      </c>
      <c r="G532" s="95" t="s">
        <v>1405</v>
      </c>
      <c r="H532" s="95" t="s">
        <v>107</v>
      </c>
      <c r="I532" s="95" t="s">
        <v>371</v>
      </c>
      <c r="J532" s="96" t="s">
        <v>1612</v>
      </c>
      <c r="K532" s="456">
        <f>E532/3900</f>
        <v>7.6923076923076925</v>
      </c>
      <c r="L532" s="81"/>
      <c r="M532" s="84">
        <f>E532*L532</f>
        <v>0</v>
      </c>
      <c r="N532" s="107"/>
      <c r="P532" s="74"/>
    </row>
    <row r="533" spans="1:16" ht="15" customHeight="1">
      <c r="A533" s="268" t="s">
        <v>2060</v>
      </c>
      <c r="B533" s="321" t="s">
        <v>1329</v>
      </c>
      <c r="C533" s="340" t="s">
        <v>1335</v>
      </c>
      <c r="D533" s="342" t="s">
        <v>1</v>
      </c>
      <c r="E533" s="369">
        <v>56000</v>
      </c>
      <c r="F533" s="472" t="s">
        <v>10</v>
      </c>
      <c r="G533" s="95" t="s">
        <v>1006</v>
      </c>
      <c r="H533" s="146" t="s">
        <v>69</v>
      </c>
      <c r="I533" s="146" t="s">
        <v>1637</v>
      </c>
      <c r="J533" s="213" t="s">
        <v>1336</v>
      </c>
      <c r="K533" s="456">
        <f>E533/3900</f>
        <v>14.358974358974359</v>
      </c>
      <c r="L533" s="81"/>
      <c r="M533" s="84">
        <f>E533*L533</f>
        <v>0</v>
      </c>
      <c r="N533" s="107"/>
      <c r="P533" s="74"/>
    </row>
    <row r="534" spans="1:16" ht="15" customHeight="1">
      <c r="A534" s="268" t="s">
        <v>2060</v>
      </c>
      <c r="B534" s="329" t="s">
        <v>925</v>
      </c>
      <c r="C534" s="328" t="s">
        <v>926</v>
      </c>
      <c r="D534" s="323" t="s">
        <v>1</v>
      </c>
      <c r="E534" s="369">
        <v>38000</v>
      </c>
      <c r="F534" s="471" t="s">
        <v>10</v>
      </c>
      <c r="G534" s="95" t="s">
        <v>49</v>
      </c>
      <c r="H534" s="95" t="s">
        <v>23</v>
      </c>
      <c r="I534" s="95" t="s">
        <v>927</v>
      </c>
      <c r="J534" s="96" t="s">
        <v>1921</v>
      </c>
      <c r="K534" s="456">
        <f>E534/3900</f>
        <v>9.7435897435897427</v>
      </c>
      <c r="L534" s="81"/>
      <c r="M534" s="84">
        <f>E534*L534</f>
        <v>0</v>
      </c>
      <c r="N534" s="107"/>
      <c r="P534" s="74"/>
    </row>
    <row r="535" spans="1:16" ht="15" customHeight="1">
      <c r="A535" s="268" t="s">
        <v>2060</v>
      </c>
      <c r="B535" s="321" t="s">
        <v>1275</v>
      </c>
      <c r="C535" s="328" t="s">
        <v>2561</v>
      </c>
      <c r="D535" s="323" t="s">
        <v>1</v>
      </c>
      <c r="E535" s="369">
        <v>46000</v>
      </c>
      <c r="F535" s="415" t="s">
        <v>10</v>
      </c>
      <c r="G535" s="95" t="s">
        <v>75</v>
      </c>
      <c r="H535" s="95" t="s">
        <v>29</v>
      </c>
      <c r="I535" s="95" t="s">
        <v>1673</v>
      </c>
      <c r="J535" s="96" t="s">
        <v>1276</v>
      </c>
      <c r="K535" s="456">
        <f>E535/3900</f>
        <v>11.794871794871796</v>
      </c>
      <c r="L535" s="81"/>
      <c r="M535" s="84">
        <f>E535*L535</f>
        <v>0</v>
      </c>
      <c r="N535" s="107"/>
      <c r="P535" s="74"/>
    </row>
    <row r="536" spans="1:16" ht="15" customHeight="1">
      <c r="A536" s="268" t="s">
        <v>2060</v>
      </c>
      <c r="B536" s="321" t="s">
        <v>1184</v>
      </c>
      <c r="C536" s="328" t="s">
        <v>2236</v>
      </c>
      <c r="D536" s="323" t="s">
        <v>197</v>
      </c>
      <c r="E536" s="369">
        <v>49000</v>
      </c>
      <c r="F536" s="414" t="s">
        <v>10</v>
      </c>
      <c r="G536" s="95" t="s">
        <v>1185</v>
      </c>
      <c r="H536" s="95" t="s">
        <v>2951</v>
      </c>
      <c r="I536" s="146" t="s">
        <v>130</v>
      </c>
      <c r="J536" s="96" t="s">
        <v>2952</v>
      </c>
      <c r="K536" s="456">
        <f>E536/3900</f>
        <v>12.564102564102564</v>
      </c>
      <c r="L536" s="81"/>
      <c r="M536" s="84">
        <f>E536*L536</f>
        <v>0</v>
      </c>
      <c r="N536" s="107"/>
      <c r="P536" s="74"/>
    </row>
    <row r="537" spans="1:16" ht="15" customHeight="1">
      <c r="A537" s="268" t="s">
        <v>2060</v>
      </c>
      <c r="B537" s="327" t="s">
        <v>2050</v>
      </c>
      <c r="C537" s="322" t="s">
        <v>2051</v>
      </c>
      <c r="D537" s="323" t="s">
        <v>196</v>
      </c>
      <c r="E537" s="368">
        <v>39000</v>
      </c>
      <c r="F537" s="416" t="s">
        <v>10</v>
      </c>
      <c r="G537" s="95" t="s">
        <v>75</v>
      </c>
      <c r="H537" s="95" t="s">
        <v>60</v>
      </c>
      <c r="I537" s="95" t="s">
        <v>2052</v>
      </c>
      <c r="J537" s="96" t="s">
        <v>2193</v>
      </c>
      <c r="K537" s="456">
        <f>E537/3900</f>
        <v>10</v>
      </c>
      <c r="L537" s="81"/>
      <c r="M537" s="84">
        <f>E537*L537</f>
        <v>0</v>
      </c>
      <c r="N537" s="107"/>
      <c r="P537" s="74"/>
    </row>
    <row r="538" spans="1:16" ht="15" customHeight="1">
      <c r="A538" s="268" t="s">
        <v>2060</v>
      </c>
      <c r="B538" s="321" t="s">
        <v>1714</v>
      </c>
      <c r="C538" s="330" t="s">
        <v>1715</v>
      </c>
      <c r="D538" s="323" t="s">
        <v>1</v>
      </c>
      <c r="E538" s="368">
        <v>38000</v>
      </c>
      <c r="F538" s="415" t="s">
        <v>10</v>
      </c>
      <c r="G538" s="95" t="s">
        <v>1200</v>
      </c>
      <c r="H538" s="95" t="s">
        <v>39</v>
      </c>
      <c r="I538" s="95" t="s">
        <v>553</v>
      </c>
      <c r="J538" s="96" t="s">
        <v>1716</v>
      </c>
      <c r="K538" s="456">
        <f>E538/3900</f>
        <v>9.7435897435897427</v>
      </c>
      <c r="L538" s="81"/>
      <c r="M538" s="84">
        <f>E538*L538</f>
        <v>0</v>
      </c>
      <c r="N538" s="107"/>
      <c r="P538" s="74"/>
    </row>
    <row r="539" spans="1:16" ht="15" customHeight="1">
      <c r="A539" s="268" t="s">
        <v>2060</v>
      </c>
      <c r="B539" s="321" t="s">
        <v>812</v>
      </c>
      <c r="C539" s="322" t="s">
        <v>813</v>
      </c>
      <c r="D539" s="323" t="s">
        <v>1</v>
      </c>
      <c r="E539" s="368">
        <v>39000</v>
      </c>
      <c r="F539" s="415" t="s">
        <v>10</v>
      </c>
      <c r="G539" s="95" t="s">
        <v>49</v>
      </c>
      <c r="H539" s="95" t="s">
        <v>23</v>
      </c>
      <c r="I539" s="95" t="s">
        <v>28</v>
      </c>
      <c r="J539" s="96" t="s">
        <v>970</v>
      </c>
      <c r="K539" s="456">
        <f>E539/3900</f>
        <v>10</v>
      </c>
      <c r="L539" s="81"/>
      <c r="M539" s="84">
        <f>E539*L539</f>
        <v>0</v>
      </c>
      <c r="N539" s="107"/>
      <c r="P539" s="74"/>
    </row>
    <row r="540" spans="1:16" ht="15" customHeight="1">
      <c r="A540" s="268" t="s">
        <v>2060</v>
      </c>
      <c r="B540" s="336" t="s">
        <v>447</v>
      </c>
      <c r="C540" s="332" t="s">
        <v>2192</v>
      </c>
      <c r="D540" s="323" t="s">
        <v>1</v>
      </c>
      <c r="E540" s="368">
        <v>49000</v>
      </c>
      <c r="F540" s="416" t="s">
        <v>10</v>
      </c>
      <c r="G540" s="95" t="s">
        <v>75</v>
      </c>
      <c r="H540" s="95" t="s">
        <v>69</v>
      </c>
      <c r="I540" s="95" t="s">
        <v>1554</v>
      </c>
      <c r="J540" s="96" t="s">
        <v>2144</v>
      </c>
      <c r="K540" s="456">
        <f>E540/3900</f>
        <v>12.564102564102564</v>
      </c>
      <c r="L540" s="81"/>
      <c r="M540" s="84">
        <f>E540*L540</f>
        <v>0</v>
      </c>
      <c r="N540" s="107"/>
      <c r="P540" s="74"/>
    </row>
    <row r="541" spans="1:16" ht="15" customHeight="1">
      <c r="A541" s="268" t="s">
        <v>2060</v>
      </c>
      <c r="B541" s="327" t="s">
        <v>956</v>
      </c>
      <c r="C541" s="322" t="s">
        <v>957</v>
      </c>
      <c r="D541" s="323" t="s">
        <v>1</v>
      </c>
      <c r="E541" s="369">
        <v>38000</v>
      </c>
      <c r="F541" s="416" t="s">
        <v>10</v>
      </c>
      <c r="G541" s="95" t="s">
        <v>49</v>
      </c>
      <c r="H541" s="95" t="s">
        <v>958</v>
      </c>
      <c r="I541" s="146" t="s">
        <v>959</v>
      </c>
      <c r="J541" s="96" t="s">
        <v>960</v>
      </c>
      <c r="K541" s="456">
        <f>E541/3900</f>
        <v>9.7435897435897427</v>
      </c>
      <c r="L541" s="81"/>
      <c r="M541" s="84">
        <f>E541*L541</f>
        <v>0</v>
      </c>
      <c r="N541" s="107"/>
      <c r="P541" s="74"/>
    </row>
    <row r="542" spans="1:16" ht="15" customHeight="1">
      <c r="A542" s="268" t="s">
        <v>2060</v>
      </c>
      <c r="B542" s="321" t="s">
        <v>239</v>
      </c>
      <c r="C542" s="322" t="s">
        <v>908</v>
      </c>
      <c r="D542" s="323" t="s">
        <v>95</v>
      </c>
      <c r="E542" s="368">
        <v>32000</v>
      </c>
      <c r="F542" s="413" t="s">
        <v>10</v>
      </c>
      <c r="G542" s="95" t="s">
        <v>1406</v>
      </c>
      <c r="H542" s="95" t="s">
        <v>25</v>
      </c>
      <c r="I542" s="146" t="s">
        <v>825</v>
      </c>
      <c r="J542" s="96" t="s">
        <v>909</v>
      </c>
      <c r="K542" s="456">
        <f>E542/3900</f>
        <v>8.2051282051282044</v>
      </c>
      <c r="L542" s="81"/>
      <c r="M542" s="84">
        <f>E542*L542</f>
        <v>0</v>
      </c>
      <c r="N542" s="107"/>
      <c r="P542" s="74"/>
    </row>
    <row r="543" spans="1:16" ht="15" customHeight="1">
      <c r="A543" s="268"/>
      <c r="B543" s="200" t="s">
        <v>1277</v>
      </c>
      <c r="C543" s="94" t="s">
        <v>2562</v>
      </c>
      <c r="D543" s="95" t="s">
        <v>1</v>
      </c>
      <c r="E543" s="369">
        <v>49000</v>
      </c>
      <c r="F543" s="414" t="s">
        <v>10</v>
      </c>
      <c r="G543" s="95" t="s">
        <v>75</v>
      </c>
      <c r="H543" s="95" t="s">
        <v>21</v>
      </c>
      <c r="I543" s="146" t="s">
        <v>1673</v>
      </c>
      <c r="J543" s="96" t="s">
        <v>2563</v>
      </c>
      <c r="K543" s="456">
        <f>E543/3900</f>
        <v>12.564102564102564</v>
      </c>
      <c r="L543" s="81"/>
      <c r="M543" s="84">
        <f>E543*L543</f>
        <v>0</v>
      </c>
      <c r="N543" s="107"/>
      <c r="P543" s="74"/>
    </row>
    <row r="544" spans="1:16" ht="15" customHeight="1">
      <c r="A544" s="268" t="s">
        <v>2060</v>
      </c>
      <c r="B544" s="321" t="s">
        <v>852</v>
      </c>
      <c r="C544" s="328" t="s">
        <v>853</v>
      </c>
      <c r="D544" s="323" t="s">
        <v>1</v>
      </c>
      <c r="E544" s="369">
        <v>54000</v>
      </c>
      <c r="F544" s="415" t="s">
        <v>10</v>
      </c>
      <c r="G544" s="95" t="s">
        <v>49</v>
      </c>
      <c r="H544" s="95" t="s">
        <v>30</v>
      </c>
      <c r="I544" s="146" t="s">
        <v>342</v>
      </c>
      <c r="J544" s="96" t="s">
        <v>286</v>
      </c>
      <c r="K544" s="456">
        <f>E544/3900</f>
        <v>13.846153846153847</v>
      </c>
      <c r="L544" s="81"/>
      <c r="M544" s="84">
        <f>E544*L544</f>
        <v>0</v>
      </c>
      <c r="N544" s="107"/>
      <c r="P544" s="74"/>
    </row>
    <row r="545" spans="1:16" ht="15" customHeight="1">
      <c r="A545" s="268" t="s">
        <v>2060</v>
      </c>
      <c r="B545" s="327" t="s">
        <v>1248</v>
      </c>
      <c r="C545" s="328" t="s">
        <v>1249</v>
      </c>
      <c r="D545" s="323" t="s">
        <v>1</v>
      </c>
      <c r="E545" s="369">
        <v>34000</v>
      </c>
      <c r="F545" s="415" t="s">
        <v>10</v>
      </c>
      <c r="G545" s="95" t="s">
        <v>49</v>
      </c>
      <c r="H545" s="95" t="s">
        <v>29</v>
      </c>
      <c r="I545" s="95" t="s">
        <v>397</v>
      </c>
      <c r="J545" s="96" t="s">
        <v>847</v>
      </c>
      <c r="K545" s="456">
        <f>E545/3900</f>
        <v>8.7179487179487172</v>
      </c>
      <c r="L545" s="81"/>
      <c r="M545" s="84">
        <f>E545*L545</f>
        <v>0</v>
      </c>
      <c r="N545" s="107"/>
      <c r="P545" s="74"/>
    </row>
    <row r="546" spans="1:16" ht="15" customHeight="1">
      <c r="A546" s="268" t="s">
        <v>2060</v>
      </c>
      <c r="B546" s="321" t="s">
        <v>1703</v>
      </c>
      <c r="C546" s="322" t="s">
        <v>1704</v>
      </c>
      <c r="D546" s="323" t="s">
        <v>197</v>
      </c>
      <c r="E546" s="369">
        <v>46000</v>
      </c>
      <c r="F546" s="415" t="s">
        <v>10</v>
      </c>
      <c r="G546" s="95" t="s">
        <v>1705</v>
      </c>
      <c r="H546" s="95" t="s">
        <v>530</v>
      </c>
      <c r="I546" s="95" t="s">
        <v>1707</v>
      </c>
      <c r="J546" s="96" t="s">
        <v>1706</v>
      </c>
      <c r="K546" s="456">
        <f>E546/3900</f>
        <v>11.794871794871796</v>
      </c>
      <c r="L546" s="81"/>
      <c r="M546" s="84">
        <f>E546*L546</f>
        <v>0</v>
      </c>
      <c r="N546" s="107"/>
      <c r="P546" s="74"/>
    </row>
    <row r="547" spans="1:16" ht="15" customHeight="1">
      <c r="A547" s="268" t="s">
        <v>2060</v>
      </c>
      <c r="B547" s="343" t="s">
        <v>649</v>
      </c>
      <c r="C547" s="332" t="s">
        <v>650</v>
      </c>
      <c r="D547" s="323" t="s">
        <v>1</v>
      </c>
      <c r="E547" s="368">
        <v>22000</v>
      </c>
      <c r="F547" s="416" t="s">
        <v>10</v>
      </c>
      <c r="G547" s="95" t="s">
        <v>34</v>
      </c>
      <c r="H547" s="95" t="s">
        <v>55</v>
      </c>
      <c r="I547" s="146" t="s">
        <v>366</v>
      </c>
      <c r="J547" s="96" t="s">
        <v>651</v>
      </c>
      <c r="K547" s="456">
        <f>E547/3900</f>
        <v>5.6410256410256414</v>
      </c>
      <c r="L547" s="81"/>
      <c r="M547" s="84">
        <f>E547*L547</f>
        <v>0</v>
      </c>
      <c r="N547" s="107"/>
      <c r="P547" s="74"/>
    </row>
    <row r="548" spans="1:16" ht="15" customHeight="1">
      <c r="A548" s="268" t="s">
        <v>2060</v>
      </c>
      <c r="B548" s="329" t="s">
        <v>2071</v>
      </c>
      <c r="C548" s="337" t="s">
        <v>2072</v>
      </c>
      <c r="D548" s="323" t="s">
        <v>2073</v>
      </c>
      <c r="E548" s="369">
        <v>74000</v>
      </c>
      <c r="F548" s="423" t="s">
        <v>10</v>
      </c>
      <c r="G548" s="95" t="s">
        <v>49</v>
      </c>
      <c r="H548" s="256" t="s">
        <v>91</v>
      </c>
      <c r="I548" s="256" t="s">
        <v>547</v>
      </c>
      <c r="J548" s="457" t="s">
        <v>2074</v>
      </c>
      <c r="K548" s="456">
        <f>E548/3900</f>
        <v>18.974358974358974</v>
      </c>
      <c r="L548" s="81"/>
      <c r="M548" s="84">
        <f>E548*L548</f>
        <v>0</v>
      </c>
      <c r="N548" s="107"/>
      <c r="P548" s="74"/>
    </row>
    <row r="549" spans="1:16" ht="15" customHeight="1">
      <c r="A549" s="268" t="s">
        <v>2060</v>
      </c>
      <c r="B549" s="503" t="s">
        <v>1062</v>
      </c>
      <c r="C549" s="330" t="s">
        <v>1063</v>
      </c>
      <c r="D549" s="323" t="s">
        <v>1061</v>
      </c>
      <c r="E549" s="371">
        <v>88000</v>
      </c>
      <c r="F549" s="414" t="s">
        <v>10</v>
      </c>
      <c r="G549" s="95" t="s">
        <v>1065</v>
      </c>
      <c r="H549" s="95" t="s">
        <v>247</v>
      </c>
      <c r="I549" s="146" t="s">
        <v>115</v>
      </c>
      <c r="J549" s="96" t="s">
        <v>1064</v>
      </c>
      <c r="K549" s="456">
        <f>E549/3900</f>
        <v>22.564102564102566</v>
      </c>
      <c r="L549" s="81"/>
      <c r="M549" s="84">
        <f>E549*L549</f>
        <v>0</v>
      </c>
      <c r="N549" s="107"/>
      <c r="P549" s="74"/>
    </row>
    <row r="550" spans="1:16" ht="15" customHeight="1">
      <c r="A550" s="268" t="s">
        <v>2060</v>
      </c>
      <c r="B550" s="329" t="s">
        <v>1062</v>
      </c>
      <c r="C550" s="330" t="s">
        <v>1063</v>
      </c>
      <c r="D550" s="323" t="s">
        <v>95</v>
      </c>
      <c r="E550" s="371">
        <v>46000</v>
      </c>
      <c r="F550" s="414" t="s">
        <v>10</v>
      </c>
      <c r="G550" s="95" t="s">
        <v>1065</v>
      </c>
      <c r="H550" s="95" t="s">
        <v>247</v>
      </c>
      <c r="I550" s="95" t="s">
        <v>115</v>
      </c>
      <c r="J550" s="96" t="s">
        <v>1078</v>
      </c>
      <c r="K550" s="456">
        <f>E550/3900</f>
        <v>11.794871794871796</v>
      </c>
      <c r="L550" s="81"/>
      <c r="M550" s="84">
        <f>E550*L550</f>
        <v>0</v>
      </c>
      <c r="N550" s="107"/>
      <c r="P550" s="74"/>
    </row>
    <row r="551" spans="1:16" ht="15" customHeight="1">
      <c r="A551" s="268" t="s">
        <v>2060</v>
      </c>
      <c r="B551" s="329" t="s">
        <v>1062</v>
      </c>
      <c r="C551" s="330" t="s">
        <v>1077</v>
      </c>
      <c r="D551" s="323" t="s">
        <v>95</v>
      </c>
      <c r="E551" s="371">
        <v>49000</v>
      </c>
      <c r="F551" s="414" t="s">
        <v>10</v>
      </c>
      <c r="G551" s="95" t="s">
        <v>1065</v>
      </c>
      <c r="H551" s="95" t="s">
        <v>247</v>
      </c>
      <c r="I551" s="95" t="s">
        <v>115</v>
      </c>
      <c r="J551" s="96" t="s">
        <v>1064</v>
      </c>
      <c r="K551" s="456">
        <f>E551/3900</f>
        <v>12.564102564102564</v>
      </c>
      <c r="L551" s="81"/>
      <c r="M551" s="84">
        <f>E551*L551</f>
        <v>0</v>
      </c>
      <c r="N551" s="107"/>
      <c r="P551" s="74"/>
    </row>
    <row r="552" spans="1:16" ht="15" customHeight="1">
      <c r="A552" s="268" t="s">
        <v>2060</v>
      </c>
      <c r="B552" s="329" t="s">
        <v>409</v>
      </c>
      <c r="C552" s="332" t="s">
        <v>384</v>
      </c>
      <c r="D552" s="323" t="s">
        <v>197</v>
      </c>
      <c r="E552" s="369">
        <v>39000</v>
      </c>
      <c r="F552" s="415" t="s">
        <v>10</v>
      </c>
      <c r="G552" s="95" t="s">
        <v>109</v>
      </c>
      <c r="H552" s="95" t="s">
        <v>33</v>
      </c>
      <c r="I552" s="95" t="s">
        <v>383</v>
      </c>
      <c r="J552" s="96" t="s">
        <v>386</v>
      </c>
      <c r="K552" s="456">
        <f>E552/3900</f>
        <v>10</v>
      </c>
      <c r="L552" s="81"/>
      <c r="M552" s="84">
        <f>E552*L552</f>
        <v>0</v>
      </c>
      <c r="N552" s="107"/>
      <c r="P552" s="74"/>
    </row>
    <row r="553" spans="1:16" ht="15" customHeight="1">
      <c r="A553" s="268" t="s">
        <v>2060</v>
      </c>
      <c r="B553" s="321" t="s">
        <v>1224</v>
      </c>
      <c r="C553" s="328" t="s">
        <v>1227</v>
      </c>
      <c r="D553" s="323" t="s">
        <v>1</v>
      </c>
      <c r="E553" s="369">
        <v>44000</v>
      </c>
      <c r="F553" s="415" t="s">
        <v>10</v>
      </c>
      <c r="G553" s="95" t="s">
        <v>75</v>
      </c>
      <c r="H553" s="95" t="s">
        <v>60</v>
      </c>
      <c r="I553" s="95" t="s">
        <v>477</v>
      </c>
      <c r="J553" s="96" t="s">
        <v>752</v>
      </c>
      <c r="K553" s="456">
        <f>E553/3900</f>
        <v>11.282051282051283</v>
      </c>
      <c r="L553" s="81"/>
      <c r="M553" s="84">
        <f>E553*L553</f>
        <v>0</v>
      </c>
      <c r="N553" s="107"/>
      <c r="P553" s="74"/>
    </row>
    <row r="554" spans="1:16" ht="15" customHeight="1">
      <c r="A554" s="268" t="s">
        <v>2060</v>
      </c>
      <c r="B554" s="493" t="s">
        <v>483</v>
      </c>
      <c r="C554" s="508" t="s">
        <v>484</v>
      </c>
      <c r="D554" s="323" t="s">
        <v>196</v>
      </c>
      <c r="E554" s="369">
        <v>40000</v>
      </c>
      <c r="F554" s="471" t="s">
        <v>10</v>
      </c>
      <c r="G554" s="95" t="s">
        <v>1008</v>
      </c>
      <c r="H554" s="461" t="s">
        <v>30</v>
      </c>
      <c r="I554" s="95" t="s">
        <v>130</v>
      </c>
      <c r="J554" s="96" t="s">
        <v>698</v>
      </c>
      <c r="K554" s="456">
        <f>E554/3900</f>
        <v>10.256410256410257</v>
      </c>
      <c r="L554" s="81"/>
      <c r="M554" s="84">
        <f>E554*L554</f>
        <v>0</v>
      </c>
      <c r="N554" s="107"/>
      <c r="P554" s="74"/>
    </row>
    <row r="555" spans="1:16" ht="15" customHeight="1">
      <c r="A555" s="268" t="s">
        <v>2060</v>
      </c>
      <c r="B555" s="329" t="s">
        <v>2091</v>
      </c>
      <c r="C555" s="392" t="s">
        <v>2092</v>
      </c>
      <c r="D555" s="323" t="s">
        <v>1</v>
      </c>
      <c r="E555" s="369">
        <v>36000</v>
      </c>
      <c r="F555" s="423" t="s">
        <v>10</v>
      </c>
      <c r="G555" s="95" t="s">
        <v>49</v>
      </c>
      <c r="H555" s="256" t="s">
        <v>23</v>
      </c>
      <c r="I555" s="256" t="s">
        <v>927</v>
      </c>
      <c r="J555" s="457" t="s">
        <v>2094</v>
      </c>
      <c r="K555" s="456">
        <f>E555/3900</f>
        <v>9.2307692307692299</v>
      </c>
      <c r="L555" s="81"/>
      <c r="M555" s="84">
        <f>E555*L555</f>
        <v>0</v>
      </c>
      <c r="N555" s="107"/>
      <c r="P555" s="74"/>
    </row>
    <row r="556" spans="1:16" ht="15" customHeight="1">
      <c r="A556" s="268" t="s">
        <v>2060</v>
      </c>
      <c r="B556" s="329" t="s">
        <v>2091</v>
      </c>
      <c r="C556" s="337" t="s">
        <v>2093</v>
      </c>
      <c r="D556" s="323" t="s">
        <v>1</v>
      </c>
      <c r="E556" s="369">
        <v>36000</v>
      </c>
      <c r="F556" s="423" t="s">
        <v>10</v>
      </c>
      <c r="G556" s="95" t="s">
        <v>49</v>
      </c>
      <c r="H556" s="256" t="s">
        <v>23</v>
      </c>
      <c r="I556" s="317" t="s">
        <v>927</v>
      </c>
      <c r="J556" s="457" t="s">
        <v>2095</v>
      </c>
      <c r="K556" s="456">
        <f>E556/3900</f>
        <v>9.2307692307692299</v>
      </c>
      <c r="L556" s="81"/>
      <c r="M556" s="84">
        <f>E556*L556</f>
        <v>0</v>
      </c>
      <c r="N556" s="107"/>
      <c r="P556" s="74"/>
    </row>
    <row r="557" spans="1:16" ht="15" customHeight="1">
      <c r="A557" s="268" t="s">
        <v>2060</v>
      </c>
      <c r="B557" s="329" t="s">
        <v>2091</v>
      </c>
      <c r="C557" s="337" t="s">
        <v>2113</v>
      </c>
      <c r="D557" s="323" t="s">
        <v>1</v>
      </c>
      <c r="E557" s="369">
        <v>34000</v>
      </c>
      <c r="F557" s="423" t="s">
        <v>10</v>
      </c>
      <c r="G557" s="95" t="s">
        <v>49</v>
      </c>
      <c r="H557" s="256" t="s">
        <v>23</v>
      </c>
      <c r="I557" s="317" t="s">
        <v>927</v>
      </c>
      <c r="J557" s="457" t="s">
        <v>2114</v>
      </c>
      <c r="K557" s="456">
        <f>E557/3900</f>
        <v>8.7179487179487172</v>
      </c>
      <c r="L557" s="81"/>
      <c r="M557" s="84">
        <f>E557*L557</f>
        <v>0</v>
      </c>
      <c r="N557" s="107"/>
      <c r="P557" s="74"/>
    </row>
    <row r="558" spans="1:16" ht="15" customHeight="1">
      <c r="A558" s="268" t="s">
        <v>2060</v>
      </c>
      <c r="B558" s="327" t="s">
        <v>491</v>
      </c>
      <c r="C558" s="322" t="s">
        <v>492</v>
      </c>
      <c r="D558" s="323" t="s">
        <v>1</v>
      </c>
      <c r="E558" s="369">
        <v>29000</v>
      </c>
      <c r="F558" s="415" t="s">
        <v>10</v>
      </c>
      <c r="G558" s="95" t="s">
        <v>49</v>
      </c>
      <c r="H558" s="95" t="s">
        <v>58</v>
      </c>
      <c r="I558" s="95" t="s">
        <v>477</v>
      </c>
      <c r="J558" s="96" t="s">
        <v>473</v>
      </c>
      <c r="K558" s="456">
        <f>E558/3900</f>
        <v>7.4358974358974361</v>
      </c>
      <c r="L558" s="81"/>
      <c r="M558" s="84">
        <f>E558*L558</f>
        <v>0</v>
      </c>
      <c r="N558" s="107"/>
      <c r="P558" s="74"/>
    </row>
    <row r="559" spans="1:16" ht="15" customHeight="1">
      <c r="A559" s="268" t="s">
        <v>2060</v>
      </c>
      <c r="B559" s="321" t="s">
        <v>1369</v>
      </c>
      <c r="C559" s="328" t="s">
        <v>1370</v>
      </c>
      <c r="D559" s="323" t="s">
        <v>1</v>
      </c>
      <c r="E559" s="369">
        <v>39000</v>
      </c>
      <c r="F559" s="415" t="s">
        <v>10</v>
      </c>
      <c r="G559" s="95" t="s">
        <v>67</v>
      </c>
      <c r="H559" s="95" t="s">
        <v>80</v>
      </c>
      <c r="I559" s="95" t="s">
        <v>28</v>
      </c>
      <c r="J559" s="96" t="s">
        <v>1371</v>
      </c>
      <c r="K559" s="456">
        <f>E559/3900</f>
        <v>10</v>
      </c>
      <c r="L559" s="81"/>
      <c r="M559" s="84">
        <f>E559*L559</f>
        <v>0</v>
      </c>
      <c r="N559" s="107"/>
      <c r="P559" s="74"/>
    </row>
    <row r="560" spans="1:16" ht="15" customHeight="1">
      <c r="A560" s="268" t="s">
        <v>2060</v>
      </c>
      <c r="B560" s="321" t="s">
        <v>2334</v>
      </c>
      <c r="C560" s="322" t="s">
        <v>2335</v>
      </c>
      <c r="D560" s="323" t="s">
        <v>1</v>
      </c>
      <c r="E560" s="368">
        <v>34000</v>
      </c>
      <c r="F560" s="413" t="s">
        <v>10</v>
      </c>
      <c r="G560" s="95" t="s">
        <v>2336</v>
      </c>
      <c r="H560" s="95" t="s">
        <v>2337</v>
      </c>
      <c r="I560" s="95" t="s">
        <v>248</v>
      </c>
      <c r="J560" s="96" t="s">
        <v>2340</v>
      </c>
      <c r="K560" s="456">
        <f>E560/3900</f>
        <v>8.7179487179487172</v>
      </c>
      <c r="L560" s="81"/>
      <c r="M560" s="84">
        <f>E560*L560</f>
        <v>0</v>
      </c>
      <c r="N560" s="107"/>
      <c r="P560" s="74"/>
    </row>
    <row r="561" spans="1:16" ht="15" customHeight="1">
      <c r="A561" s="268" t="s">
        <v>2060</v>
      </c>
      <c r="B561" s="321" t="s">
        <v>2334</v>
      </c>
      <c r="C561" s="328" t="s">
        <v>2338</v>
      </c>
      <c r="D561" s="323" t="s">
        <v>1</v>
      </c>
      <c r="E561" s="368">
        <v>34000</v>
      </c>
      <c r="F561" s="414" t="s">
        <v>10</v>
      </c>
      <c r="G561" s="95" t="s">
        <v>2336</v>
      </c>
      <c r="H561" s="95" t="s">
        <v>2337</v>
      </c>
      <c r="I561" s="95" t="s">
        <v>248</v>
      </c>
      <c r="J561" s="96" t="s">
        <v>2339</v>
      </c>
      <c r="K561" s="456">
        <f>E561/3900</f>
        <v>8.7179487179487172</v>
      </c>
      <c r="L561" s="81"/>
      <c r="M561" s="84">
        <f>E561*L561</f>
        <v>0</v>
      </c>
      <c r="N561" s="107"/>
      <c r="P561" s="74"/>
    </row>
    <row r="562" spans="1:16" ht="15" customHeight="1">
      <c r="A562" s="268" t="s">
        <v>2060</v>
      </c>
      <c r="B562" s="327" t="s">
        <v>855</v>
      </c>
      <c r="C562" s="328" t="s">
        <v>856</v>
      </c>
      <c r="D562" s="323" t="s">
        <v>1</v>
      </c>
      <c r="E562" s="369">
        <v>36000</v>
      </c>
      <c r="F562" s="415" t="s">
        <v>10</v>
      </c>
      <c r="G562" s="95" t="s">
        <v>67</v>
      </c>
      <c r="H562" s="95" t="s">
        <v>25</v>
      </c>
      <c r="I562" s="95" t="s">
        <v>599</v>
      </c>
      <c r="J562" s="94" t="s">
        <v>857</v>
      </c>
      <c r="K562" s="456">
        <f>E562/3900</f>
        <v>9.2307692307692299</v>
      </c>
      <c r="L562" s="81"/>
      <c r="M562" s="84">
        <f>E562*L562</f>
        <v>0</v>
      </c>
      <c r="N562" s="107"/>
      <c r="P562" s="74"/>
    </row>
    <row r="563" spans="1:16" ht="15" customHeight="1">
      <c r="A563" s="268" t="s">
        <v>2060</v>
      </c>
      <c r="B563" s="321" t="s">
        <v>1710</v>
      </c>
      <c r="C563" s="330" t="s">
        <v>1711</v>
      </c>
      <c r="D563" s="323" t="s">
        <v>1</v>
      </c>
      <c r="E563" s="369">
        <v>38000</v>
      </c>
      <c r="F563" s="415" t="s">
        <v>10</v>
      </c>
      <c r="G563" s="95" t="s">
        <v>1712</v>
      </c>
      <c r="H563" s="95" t="s">
        <v>33</v>
      </c>
      <c r="I563" s="95" t="s">
        <v>553</v>
      </c>
      <c r="J563" s="96" t="s">
        <v>1713</v>
      </c>
      <c r="K563" s="456">
        <f>E563/3900</f>
        <v>9.7435897435897427</v>
      </c>
      <c r="L563" s="81"/>
      <c r="M563" s="84">
        <f>E563*L563</f>
        <v>0</v>
      </c>
      <c r="N563" s="107"/>
      <c r="P563" s="74"/>
    </row>
    <row r="564" spans="1:16" ht="15" customHeight="1">
      <c r="A564" s="268" t="s">
        <v>2060</v>
      </c>
      <c r="B564" s="321" t="s">
        <v>280</v>
      </c>
      <c r="C564" s="322" t="s">
        <v>2053</v>
      </c>
      <c r="D564" s="323" t="s">
        <v>1</v>
      </c>
      <c r="E564" s="368">
        <v>44000</v>
      </c>
      <c r="F564" s="413" t="s">
        <v>10</v>
      </c>
      <c r="G564" s="95" t="s">
        <v>49</v>
      </c>
      <c r="H564" s="95" t="s">
        <v>23</v>
      </c>
      <c r="I564" s="95" t="s">
        <v>2385</v>
      </c>
      <c r="J564" s="96" t="s">
        <v>2054</v>
      </c>
      <c r="K564" s="456">
        <f>E564/3900</f>
        <v>11.282051282051283</v>
      </c>
      <c r="L564" s="81"/>
      <c r="M564" s="84">
        <f>E564*L564</f>
        <v>0</v>
      </c>
      <c r="N564" s="107"/>
      <c r="P564" s="74"/>
    </row>
    <row r="565" spans="1:16" ht="15" customHeight="1">
      <c r="A565" s="268" t="s">
        <v>2060</v>
      </c>
      <c r="B565" s="327" t="s">
        <v>603</v>
      </c>
      <c r="C565" s="328" t="s">
        <v>604</v>
      </c>
      <c r="D565" s="323" t="s">
        <v>1</v>
      </c>
      <c r="E565" s="369">
        <v>44000</v>
      </c>
      <c r="F565" s="415" t="s">
        <v>10</v>
      </c>
      <c r="G565" s="95" t="s">
        <v>49</v>
      </c>
      <c r="H565" s="95" t="s">
        <v>25</v>
      </c>
      <c r="I565" s="95" t="s">
        <v>599</v>
      </c>
      <c r="J565" s="96" t="s">
        <v>67</v>
      </c>
      <c r="K565" s="456">
        <f>E565/3900</f>
        <v>11.282051282051283</v>
      </c>
      <c r="L565" s="81"/>
      <c r="M565" s="84">
        <f>E565*L565</f>
        <v>0</v>
      </c>
      <c r="N565" s="107"/>
      <c r="P565" s="74"/>
    </row>
    <row r="566" spans="1:16" ht="15" customHeight="1">
      <c r="A566" s="268" t="s">
        <v>2060</v>
      </c>
      <c r="B566" s="321" t="s">
        <v>287</v>
      </c>
      <c r="C566" s="328" t="s">
        <v>288</v>
      </c>
      <c r="D566" s="323" t="s">
        <v>1</v>
      </c>
      <c r="E566" s="369">
        <v>39000</v>
      </c>
      <c r="F566" s="414" t="s">
        <v>10</v>
      </c>
      <c r="G566" s="95" t="s">
        <v>49</v>
      </c>
      <c r="H566" s="95" t="s">
        <v>23</v>
      </c>
      <c r="I566" s="95" t="s">
        <v>126</v>
      </c>
      <c r="J566" s="96" t="s">
        <v>49</v>
      </c>
      <c r="K566" s="456">
        <f>E566/3900</f>
        <v>10</v>
      </c>
      <c r="L566" s="81"/>
      <c r="M566" s="84">
        <f>E566*L566</f>
        <v>0</v>
      </c>
      <c r="N566" s="107"/>
      <c r="P566" s="74"/>
    </row>
    <row r="567" spans="1:16" ht="15" customHeight="1">
      <c r="A567" s="268" t="s">
        <v>2060</v>
      </c>
      <c r="B567" s="329" t="s">
        <v>2959</v>
      </c>
      <c r="C567" s="330" t="s">
        <v>2960</v>
      </c>
      <c r="D567" s="323" t="s">
        <v>1</v>
      </c>
      <c r="E567" s="369">
        <v>9000</v>
      </c>
      <c r="F567" s="423" t="s">
        <v>10</v>
      </c>
      <c r="G567" s="95" t="s">
        <v>2961</v>
      </c>
      <c r="H567" s="256" t="s">
        <v>29</v>
      </c>
      <c r="I567" s="256" t="s">
        <v>2962</v>
      </c>
      <c r="J567" s="96" t="s">
        <v>2961</v>
      </c>
      <c r="K567" s="456">
        <f>E567/3900</f>
        <v>2.3076923076923075</v>
      </c>
      <c r="L567" s="81"/>
      <c r="M567" s="84">
        <f>E567*L567</f>
        <v>0</v>
      </c>
      <c r="N567" s="107"/>
      <c r="P567" s="74"/>
    </row>
    <row r="568" spans="1:16" ht="15" customHeight="1">
      <c r="A568" s="268" t="s">
        <v>2060</v>
      </c>
      <c r="B568" s="321" t="s">
        <v>438</v>
      </c>
      <c r="C568" s="328" t="s">
        <v>439</v>
      </c>
      <c r="D568" s="323" t="s">
        <v>1</v>
      </c>
      <c r="E568" s="369">
        <v>38000</v>
      </c>
      <c r="F568" s="415" t="s">
        <v>10</v>
      </c>
      <c r="G568" s="95" t="s">
        <v>49</v>
      </c>
      <c r="H568" s="95" t="s">
        <v>21</v>
      </c>
      <c r="I568" s="95" t="s">
        <v>365</v>
      </c>
      <c r="J568" s="96" t="s">
        <v>440</v>
      </c>
      <c r="K568" s="456">
        <f>E568/3900</f>
        <v>9.7435897435897427</v>
      </c>
      <c r="L568" s="81"/>
      <c r="M568" s="84">
        <f>E568*L568</f>
        <v>0</v>
      </c>
      <c r="N568" s="107"/>
      <c r="P568" s="74"/>
    </row>
    <row r="569" spans="1:16" ht="15" customHeight="1">
      <c r="A569" s="268" t="s">
        <v>2060</v>
      </c>
      <c r="B569" s="327" t="s">
        <v>1916</v>
      </c>
      <c r="C569" s="337" t="s">
        <v>1917</v>
      </c>
      <c r="D569" s="323" t="s">
        <v>1</v>
      </c>
      <c r="E569" s="369">
        <v>47000</v>
      </c>
      <c r="F569" s="423" t="s">
        <v>10</v>
      </c>
      <c r="G569" s="95" t="s">
        <v>1006</v>
      </c>
      <c r="H569" s="95" t="s">
        <v>69</v>
      </c>
      <c r="I569" s="95" t="s">
        <v>317</v>
      </c>
      <c r="J569" s="96" t="s">
        <v>1918</v>
      </c>
      <c r="K569" s="456">
        <f>E569/3900</f>
        <v>12.051282051282051</v>
      </c>
      <c r="L569" s="81"/>
      <c r="M569" s="84">
        <f>E569*L569</f>
        <v>0</v>
      </c>
      <c r="N569" s="107"/>
      <c r="P569" s="74"/>
    </row>
    <row r="570" spans="1:16" ht="15" customHeight="1">
      <c r="A570" s="268" t="s">
        <v>2060</v>
      </c>
      <c r="B570" s="343" t="s">
        <v>2096</v>
      </c>
      <c r="C570" s="331" t="s">
        <v>2097</v>
      </c>
      <c r="D570" s="334" t="s">
        <v>95</v>
      </c>
      <c r="E570" s="369">
        <v>48000</v>
      </c>
      <c r="F570" s="423" t="s">
        <v>10</v>
      </c>
      <c r="G570" s="95" t="s">
        <v>75</v>
      </c>
      <c r="H570" s="256" t="s">
        <v>29</v>
      </c>
      <c r="I570" s="256" t="s">
        <v>354</v>
      </c>
      <c r="J570" s="457" t="s">
        <v>2098</v>
      </c>
      <c r="K570" s="456">
        <f>E570/3900</f>
        <v>12.307692307692308</v>
      </c>
      <c r="L570" s="81"/>
      <c r="M570" s="84">
        <f>E570*L570</f>
        <v>0</v>
      </c>
      <c r="N570" s="107"/>
      <c r="P570" s="74"/>
    </row>
    <row r="571" spans="1:16" ht="15" customHeight="1">
      <c r="A571" s="268" t="s">
        <v>2060</v>
      </c>
      <c r="B571" s="321" t="s">
        <v>794</v>
      </c>
      <c r="C571" s="328" t="s">
        <v>795</v>
      </c>
      <c r="D571" s="323" t="s">
        <v>1</v>
      </c>
      <c r="E571" s="369">
        <v>44000</v>
      </c>
      <c r="F571" s="414" t="s">
        <v>10</v>
      </c>
      <c r="G571" s="95" t="s">
        <v>49</v>
      </c>
      <c r="H571" s="95" t="s">
        <v>39</v>
      </c>
      <c r="I571" s="95" t="s">
        <v>785</v>
      </c>
      <c r="J571" s="96" t="s">
        <v>796</v>
      </c>
      <c r="K571" s="456">
        <f>E571/3900</f>
        <v>11.282051282051283</v>
      </c>
      <c r="L571" s="81"/>
      <c r="M571" s="84">
        <f>E571*L571</f>
        <v>0</v>
      </c>
      <c r="N571" s="107"/>
      <c r="P571" s="74"/>
    </row>
    <row r="572" spans="1:16" ht="15" customHeight="1">
      <c r="A572" s="268" t="s">
        <v>2060</v>
      </c>
      <c r="B572" s="321" t="s">
        <v>244</v>
      </c>
      <c r="C572" s="328" t="s">
        <v>245</v>
      </c>
      <c r="D572" s="323" t="s">
        <v>197</v>
      </c>
      <c r="E572" s="369">
        <v>42000</v>
      </c>
      <c r="F572" s="415" t="s">
        <v>10</v>
      </c>
      <c r="G572" s="95" t="s">
        <v>49</v>
      </c>
      <c r="H572" s="95" t="s">
        <v>25</v>
      </c>
      <c r="I572" s="95" t="s">
        <v>28</v>
      </c>
      <c r="J572" s="96" t="s">
        <v>971</v>
      </c>
      <c r="K572" s="456">
        <f>E572/3900</f>
        <v>10.76923076923077</v>
      </c>
      <c r="L572" s="81"/>
      <c r="M572" s="84">
        <f>E572*L572</f>
        <v>0</v>
      </c>
      <c r="N572" s="107"/>
      <c r="P572" s="74"/>
    </row>
    <row r="573" spans="1:16" ht="15" customHeight="1">
      <c r="A573" s="268" t="s">
        <v>2060</v>
      </c>
      <c r="B573" s="329" t="s">
        <v>1771</v>
      </c>
      <c r="C573" s="328" t="s">
        <v>170</v>
      </c>
      <c r="D573" s="323" t="s">
        <v>197</v>
      </c>
      <c r="E573" s="369">
        <v>49000</v>
      </c>
      <c r="F573" s="414" t="s">
        <v>10</v>
      </c>
      <c r="G573" s="95" t="s">
        <v>49</v>
      </c>
      <c r="H573" s="95" t="s">
        <v>39</v>
      </c>
      <c r="I573" s="95" t="s">
        <v>254</v>
      </c>
      <c r="J573" s="96" t="s">
        <v>269</v>
      </c>
      <c r="K573" s="456">
        <f>E573/3900</f>
        <v>12.564102564102564</v>
      </c>
      <c r="L573" s="81"/>
      <c r="M573" s="84">
        <f>E573*L573</f>
        <v>0</v>
      </c>
      <c r="N573" s="107"/>
      <c r="P573" s="74"/>
    </row>
    <row r="574" spans="1:16" ht="15" customHeight="1">
      <c r="A574" s="268" t="s">
        <v>2060</v>
      </c>
      <c r="B574" s="329" t="s">
        <v>475</v>
      </c>
      <c r="C574" s="328" t="s">
        <v>476</v>
      </c>
      <c r="D574" s="323" t="s">
        <v>95</v>
      </c>
      <c r="E574" s="369">
        <v>40000</v>
      </c>
      <c r="F574" s="415" t="s">
        <v>10</v>
      </c>
      <c r="G574" s="95" t="s">
        <v>49</v>
      </c>
      <c r="H574" s="95" t="s">
        <v>25</v>
      </c>
      <c r="I574" s="95" t="s">
        <v>28</v>
      </c>
      <c r="J574" s="96" t="s">
        <v>972</v>
      </c>
      <c r="K574" s="456">
        <f>E574/3900</f>
        <v>10.256410256410257</v>
      </c>
      <c r="L574" s="81"/>
      <c r="M574" s="84">
        <f>E574*L574</f>
        <v>0</v>
      </c>
      <c r="N574" s="107"/>
      <c r="P574" s="74"/>
    </row>
    <row r="575" spans="1:16" ht="15" customHeight="1">
      <c r="A575" s="268" t="s">
        <v>2060</v>
      </c>
      <c r="B575" s="329" t="s">
        <v>352</v>
      </c>
      <c r="C575" s="322" t="s">
        <v>353</v>
      </c>
      <c r="D575" s="323" t="s">
        <v>1</v>
      </c>
      <c r="E575" s="368">
        <v>19000</v>
      </c>
      <c r="F575" s="415" t="s">
        <v>10</v>
      </c>
      <c r="G575" s="95" t="s">
        <v>49</v>
      </c>
      <c r="H575" s="95" t="s">
        <v>2818</v>
      </c>
      <c r="I575" s="95" t="s">
        <v>343</v>
      </c>
      <c r="J575" s="96" t="s">
        <v>92</v>
      </c>
      <c r="K575" s="456">
        <f>E575/3900</f>
        <v>4.8717948717948714</v>
      </c>
      <c r="L575" s="81"/>
      <c r="M575" s="84">
        <f>E575*L575</f>
        <v>0</v>
      </c>
      <c r="N575" s="107"/>
      <c r="P575" s="74"/>
    </row>
    <row r="576" spans="1:16" ht="15" customHeight="1">
      <c r="A576" s="268" t="s">
        <v>2060</v>
      </c>
      <c r="B576" s="335" t="s">
        <v>1310</v>
      </c>
      <c r="C576" s="322" t="s">
        <v>1311</v>
      </c>
      <c r="D576" s="323" t="s">
        <v>1</v>
      </c>
      <c r="E576" s="369">
        <v>34000</v>
      </c>
      <c r="F576" s="466" t="s">
        <v>10</v>
      </c>
      <c r="G576" s="95" t="s">
        <v>49</v>
      </c>
      <c r="H576" s="95" t="s">
        <v>68</v>
      </c>
      <c r="I576" s="95" t="s">
        <v>1307</v>
      </c>
      <c r="J576" s="96" t="s">
        <v>817</v>
      </c>
      <c r="K576" s="456">
        <f>E576/3900</f>
        <v>8.7179487179487172</v>
      </c>
      <c r="L576" s="81"/>
      <c r="M576" s="84">
        <f>E576*L576</f>
        <v>0</v>
      </c>
      <c r="N576" s="107"/>
      <c r="P576" s="74"/>
    </row>
    <row r="577" spans="1:16" ht="15" customHeight="1">
      <c r="A577" s="268" t="s">
        <v>2060</v>
      </c>
      <c r="B577" s="321" t="s">
        <v>1578</v>
      </c>
      <c r="C577" s="322" t="s">
        <v>1579</v>
      </c>
      <c r="D577" s="323" t="s">
        <v>255</v>
      </c>
      <c r="E577" s="369">
        <v>36000</v>
      </c>
      <c r="F577" s="414" t="s">
        <v>10</v>
      </c>
      <c r="G577" s="95" t="s">
        <v>49</v>
      </c>
      <c r="H577" s="95" t="s">
        <v>58</v>
      </c>
      <c r="I577" s="95" t="s">
        <v>1580</v>
      </c>
      <c r="J577" s="96" t="s">
        <v>253</v>
      </c>
      <c r="K577" s="456">
        <f>E577/3900</f>
        <v>9.2307692307692299</v>
      </c>
      <c r="L577" s="81"/>
      <c r="M577" s="84">
        <f>E577*L577</f>
        <v>0</v>
      </c>
      <c r="N577" s="107"/>
      <c r="P577" s="74"/>
    </row>
    <row r="578" spans="1:16" ht="15" customHeight="1">
      <c r="A578" s="268" t="s">
        <v>2060</v>
      </c>
      <c r="B578" s="321" t="s">
        <v>2233</v>
      </c>
      <c r="C578" s="322" t="s">
        <v>2232</v>
      </c>
      <c r="D578" s="323" t="s">
        <v>95</v>
      </c>
      <c r="E578" s="369">
        <v>39000</v>
      </c>
      <c r="F578" s="413" t="s">
        <v>10</v>
      </c>
      <c r="G578" s="95" t="s">
        <v>2234</v>
      </c>
      <c r="H578" s="95" t="s">
        <v>21</v>
      </c>
      <c r="I578" s="95" t="s">
        <v>130</v>
      </c>
      <c r="J578" s="96" t="s">
        <v>2235</v>
      </c>
      <c r="K578" s="456">
        <f>E578/3900</f>
        <v>10</v>
      </c>
      <c r="L578" s="81"/>
      <c r="M578" s="84">
        <f>E578*L578</f>
        <v>0</v>
      </c>
      <c r="N578" s="107"/>
      <c r="P578" s="74"/>
    </row>
    <row r="579" spans="1:16" ht="15" customHeight="1">
      <c r="A579" s="268" t="s">
        <v>2060</v>
      </c>
      <c r="B579" s="321" t="s">
        <v>774</v>
      </c>
      <c r="C579" s="328" t="s">
        <v>775</v>
      </c>
      <c r="D579" s="323" t="s">
        <v>197</v>
      </c>
      <c r="E579" s="369">
        <v>56000</v>
      </c>
      <c r="F579" s="414" t="s">
        <v>10</v>
      </c>
      <c r="G579" s="95" t="s">
        <v>49</v>
      </c>
      <c r="H579" s="95" t="s">
        <v>776</v>
      </c>
      <c r="I579" s="95" t="s">
        <v>2385</v>
      </c>
      <c r="J579" s="96" t="s">
        <v>621</v>
      </c>
      <c r="K579" s="456">
        <f>E579/3900</f>
        <v>14.358974358974359</v>
      </c>
      <c r="L579" s="81"/>
      <c r="M579" s="84">
        <f>E579*L579</f>
        <v>0</v>
      </c>
      <c r="N579" s="107"/>
      <c r="P579" s="74"/>
    </row>
    <row r="580" spans="1:16" ht="15" customHeight="1">
      <c r="A580" s="268" t="s">
        <v>2060</v>
      </c>
      <c r="B580" s="329" t="s">
        <v>592</v>
      </c>
      <c r="C580" s="330" t="s">
        <v>593</v>
      </c>
      <c r="D580" s="323" t="s">
        <v>197</v>
      </c>
      <c r="E580" s="369">
        <v>39000</v>
      </c>
      <c r="F580" s="415" t="s">
        <v>10</v>
      </c>
      <c r="G580" s="95" t="s">
        <v>49</v>
      </c>
      <c r="H580" s="95" t="s">
        <v>57</v>
      </c>
      <c r="I580" s="95" t="s">
        <v>275</v>
      </c>
      <c r="J580" s="96" t="s">
        <v>340</v>
      </c>
      <c r="K580" s="456">
        <f>E580/3900</f>
        <v>10</v>
      </c>
      <c r="L580" s="81"/>
      <c r="M580" s="84">
        <f>E580*L580</f>
        <v>0</v>
      </c>
      <c r="N580" s="107"/>
      <c r="P580" s="74"/>
    </row>
    <row r="581" spans="1:16" ht="15" customHeight="1">
      <c r="A581" s="268" t="s">
        <v>2060</v>
      </c>
      <c r="B581" s="321" t="s">
        <v>2274</v>
      </c>
      <c r="C581" s="328" t="s">
        <v>2275</v>
      </c>
      <c r="D581" s="323" t="s">
        <v>1</v>
      </c>
      <c r="E581" s="369">
        <v>29000</v>
      </c>
      <c r="F581" s="414" t="s">
        <v>10</v>
      </c>
      <c r="G581" s="95" t="s">
        <v>49</v>
      </c>
      <c r="H581" s="95" t="s">
        <v>57</v>
      </c>
      <c r="I581" s="95" t="s">
        <v>76</v>
      </c>
      <c r="J581" s="96" t="s">
        <v>893</v>
      </c>
      <c r="K581" s="456">
        <f>E581/3900</f>
        <v>7.4358974358974361</v>
      </c>
      <c r="L581" s="81"/>
      <c r="M581" s="84">
        <f>E581*L581</f>
        <v>0</v>
      </c>
      <c r="N581" s="107"/>
      <c r="P581" s="74"/>
    </row>
    <row r="582" spans="1:16" ht="15" customHeight="1">
      <c r="A582" s="268" t="s">
        <v>2060</v>
      </c>
      <c r="B582" s="329" t="s">
        <v>191</v>
      </c>
      <c r="C582" s="322" t="s">
        <v>192</v>
      </c>
      <c r="D582" s="342" t="s">
        <v>197</v>
      </c>
      <c r="E582" s="369">
        <v>46000</v>
      </c>
      <c r="F582" s="474" t="s">
        <v>1739</v>
      </c>
      <c r="G582" s="95" t="s">
        <v>1016</v>
      </c>
      <c r="H582" s="95" t="s">
        <v>29</v>
      </c>
      <c r="I582" s="95" t="s">
        <v>118</v>
      </c>
      <c r="J582" s="96" t="s">
        <v>1749</v>
      </c>
      <c r="K582" s="456">
        <f>E582/3900</f>
        <v>11.794871794871796</v>
      </c>
      <c r="L582" s="81"/>
      <c r="M582" s="84">
        <f>E582*L582</f>
        <v>0</v>
      </c>
      <c r="N582" s="107"/>
      <c r="P582" s="74"/>
    </row>
    <row r="583" spans="1:16" ht="15" customHeight="1">
      <c r="A583" s="268" t="s">
        <v>2060</v>
      </c>
      <c r="B583" s="327" t="s">
        <v>1485</v>
      </c>
      <c r="C583" s="330" t="s">
        <v>1486</v>
      </c>
      <c r="D583" s="323" t="s">
        <v>196</v>
      </c>
      <c r="E583" s="369">
        <v>36000</v>
      </c>
      <c r="F583" s="415" t="s">
        <v>10</v>
      </c>
      <c r="G583" s="95" t="s">
        <v>1488</v>
      </c>
      <c r="H583" s="95" t="s">
        <v>80</v>
      </c>
      <c r="I583" s="95" t="s">
        <v>1427</v>
      </c>
      <c r="J583" s="96" t="s">
        <v>1487</v>
      </c>
      <c r="K583" s="456">
        <f>E583/3900</f>
        <v>9.2307692307692299</v>
      </c>
      <c r="L583" s="81"/>
      <c r="M583" s="84">
        <f>E583*L583</f>
        <v>0</v>
      </c>
      <c r="N583" s="107"/>
      <c r="P583" s="74"/>
    </row>
    <row r="584" spans="1:16" ht="15" customHeight="1">
      <c r="A584" s="268" t="s">
        <v>2060</v>
      </c>
      <c r="B584" s="327" t="s">
        <v>1485</v>
      </c>
      <c r="C584" s="330" t="s">
        <v>1489</v>
      </c>
      <c r="D584" s="323" t="s">
        <v>1</v>
      </c>
      <c r="E584" s="369">
        <v>36000</v>
      </c>
      <c r="F584" s="415" t="s">
        <v>10</v>
      </c>
      <c r="G584" s="95" t="s">
        <v>1488</v>
      </c>
      <c r="H584" s="95" t="s">
        <v>80</v>
      </c>
      <c r="I584" s="95" t="s">
        <v>1427</v>
      </c>
      <c r="J584" s="96" t="s">
        <v>1490</v>
      </c>
      <c r="K584" s="456">
        <f>E584/3900</f>
        <v>9.2307692307692299</v>
      </c>
      <c r="L584" s="81"/>
      <c r="M584" s="84">
        <f>E584*L584</f>
        <v>0</v>
      </c>
      <c r="N584" s="107"/>
      <c r="P584" s="74"/>
    </row>
    <row r="585" spans="1:16" ht="15" customHeight="1">
      <c r="A585" s="268" t="s">
        <v>2060</v>
      </c>
      <c r="B585" s="329" t="s">
        <v>273</v>
      </c>
      <c r="C585" s="328" t="s">
        <v>509</v>
      </c>
      <c r="D585" s="323" t="s">
        <v>197</v>
      </c>
      <c r="E585" s="369">
        <v>24000</v>
      </c>
      <c r="F585" s="415" t="s">
        <v>10</v>
      </c>
      <c r="G585" s="95" t="s">
        <v>1008</v>
      </c>
      <c r="H585" s="95" t="s">
        <v>11</v>
      </c>
      <c r="I585" s="95" t="s">
        <v>366</v>
      </c>
      <c r="J585" s="462" t="s">
        <v>274</v>
      </c>
      <c r="K585" s="456">
        <f>E585/3900</f>
        <v>6.1538461538461542</v>
      </c>
      <c r="L585" s="81"/>
      <c r="M585" s="84">
        <f>E585*L585</f>
        <v>0</v>
      </c>
      <c r="N585" s="107"/>
      <c r="P585" s="74"/>
    </row>
    <row r="586" spans="1:16" ht="15" customHeight="1">
      <c r="A586" s="268" t="s">
        <v>2060</v>
      </c>
      <c r="B586" s="321" t="s">
        <v>1535</v>
      </c>
      <c r="C586" s="328" t="s">
        <v>1526</v>
      </c>
      <c r="D586" s="323" t="s">
        <v>1</v>
      </c>
      <c r="E586" s="369">
        <v>44000</v>
      </c>
      <c r="F586" s="414" t="s">
        <v>10</v>
      </c>
      <c r="G586" s="95" t="s">
        <v>1536</v>
      </c>
      <c r="H586" s="95" t="s">
        <v>29</v>
      </c>
      <c r="I586" s="95" t="s">
        <v>1469</v>
      </c>
      <c r="J586" s="96" t="s">
        <v>1537</v>
      </c>
      <c r="K586" s="456">
        <f>E586/3900</f>
        <v>11.282051282051283</v>
      </c>
      <c r="L586" s="81"/>
      <c r="M586" s="84">
        <f>E586*L586</f>
        <v>0</v>
      </c>
      <c r="N586" s="107"/>
      <c r="P586" s="74"/>
    </row>
    <row r="587" spans="1:16" ht="15" customHeight="1">
      <c r="A587" s="268" t="s">
        <v>2060</v>
      </c>
      <c r="B587" s="321" t="s">
        <v>205</v>
      </c>
      <c r="C587" s="328" t="s">
        <v>1857</v>
      </c>
      <c r="D587" s="323" t="s">
        <v>197</v>
      </c>
      <c r="E587" s="369">
        <v>59000</v>
      </c>
      <c r="F587" s="415" t="s">
        <v>10</v>
      </c>
      <c r="G587" s="95" t="s">
        <v>756</v>
      </c>
      <c r="H587" s="95" t="s">
        <v>21</v>
      </c>
      <c r="I587" s="95" t="s">
        <v>1768</v>
      </c>
      <c r="J587" s="96" t="s">
        <v>1858</v>
      </c>
      <c r="K587" s="456">
        <f>E587/3900</f>
        <v>15.128205128205128</v>
      </c>
      <c r="L587" s="81"/>
      <c r="M587" s="84">
        <f>E587*L587</f>
        <v>0</v>
      </c>
      <c r="N587" s="107"/>
      <c r="P587" s="74"/>
    </row>
    <row r="588" spans="1:16" ht="15" customHeight="1">
      <c r="A588" s="268" t="s">
        <v>2060</v>
      </c>
      <c r="B588" s="321" t="s">
        <v>205</v>
      </c>
      <c r="C588" s="328" t="s">
        <v>1859</v>
      </c>
      <c r="D588" s="323" t="s">
        <v>197</v>
      </c>
      <c r="E588" s="369">
        <v>59000</v>
      </c>
      <c r="F588" s="415" t="s">
        <v>10</v>
      </c>
      <c r="G588" s="95" t="s">
        <v>756</v>
      </c>
      <c r="H588" s="95" t="s">
        <v>21</v>
      </c>
      <c r="I588" s="95" t="s">
        <v>1768</v>
      </c>
      <c r="J588" s="96" t="s">
        <v>1860</v>
      </c>
      <c r="K588" s="456">
        <f>E588/3900</f>
        <v>15.128205128205128</v>
      </c>
      <c r="L588" s="81"/>
      <c r="M588" s="84">
        <f>E588*L588</f>
        <v>0</v>
      </c>
      <c r="N588" s="107"/>
      <c r="P588" s="74"/>
    </row>
    <row r="589" spans="1:16" ht="15" customHeight="1">
      <c r="A589" s="268" t="s">
        <v>2060</v>
      </c>
      <c r="B589" s="321" t="s">
        <v>1527</v>
      </c>
      <c r="C589" s="328" t="s">
        <v>1528</v>
      </c>
      <c r="D589" s="323" t="s">
        <v>1</v>
      </c>
      <c r="E589" s="369">
        <v>49000</v>
      </c>
      <c r="F589" s="414" t="s">
        <v>10</v>
      </c>
      <c r="G589" s="95" t="s">
        <v>74</v>
      </c>
      <c r="H589" s="95" t="s">
        <v>29</v>
      </c>
      <c r="I589" s="95" t="s">
        <v>1469</v>
      </c>
      <c r="J589" s="96" t="s">
        <v>555</v>
      </c>
      <c r="K589" s="456">
        <f>E589/3900</f>
        <v>12.564102564102564</v>
      </c>
      <c r="L589" s="81"/>
      <c r="M589" s="84">
        <f>E589*L589</f>
        <v>0</v>
      </c>
      <c r="N589" s="107"/>
      <c r="P589" s="74"/>
    </row>
    <row r="590" spans="1:16" ht="15" customHeight="1">
      <c r="A590" s="268" t="s">
        <v>2060</v>
      </c>
      <c r="B590" s="329" t="s">
        <v>206</v>
      </c>
      <c r="C590" s="322" t="s">
        <v>207</v>
      </c>
      <c r="D590" s="323" t="s">
        <v>197</v>
      </c>
      <c r="E590" s="371">
        <v>39000</v>
      </c>
      <c r="F590" s="415" t="s">
        <v>10</v>
      </c>
      <c r="G590" s="95" t="s">
        <v>49</v>
      </c>
      <c r="H590" s="95" t="s">
        <v>25</v>
      </c>
      <c r="I590" s="95" t="s">
        <v>130</v>
      </c>
      <c r="J590" s="96" t="s">
        <v>208</v>
      </c>
      <c r="K590" s="456">
        <f>E590/3900</f>
        <v>10</v>
      </c>
      <c r="L590" s="81"/>
      <c r="M590" s="84">
        <f>E590*L590</f>
        <v>0</v>
      </c>
      <c r="N590" s="107"/>
      <c r="P590" s="74"/>
    </row>
    <row r="591" spans="1:16" ht="15" customHeight="1">
      <c r="A591" s="268"/>
      <c r="B591" s="200" t="s">
        <v>2740</v>
      </c>
      <c r="C591" s="94" t="s">
        <v>2741</v>
      </c>
      <c r="D591" s="146" t="s">
        <v>1</v>
      </c>
      <c r="E591" s="369">
        <v>59000</v>
      </c>
      <c r="F591" s="414" t="s">
        <v>10</v>
      </c>
      <c r="G591" s="95" t="s">
        <v>1047</v>
      </c>
      <c r="H591" s="95" t="s">
        <v>31</v>
      </c>
      <c r="I591" s="256" t="s">
        <v>2736</v>
      </c>
      <c r="J591" s="96" t="s">
        <v>2742</v>
      </c>
      <c r="K591" s="456">
        <f>E591/3900</f>
        <v>15.128205128205128</v>
      </c>
      <c r="L591" s="81"/>
      <c r="M591" s="84">
        <f>E591*L591</f>
        <v>0</v>
      </c>
      <c r="N591" s="107"/>
      <c r="P591" s="74"/>
    </row>
    <row r="592" spans="1:16" ht="15" customHeight="1">
      <c r="A592" s="268"/>
      <c r="B592" s="200" t="s">
        <v>2740</v>
      </c>
      <c r="C592" s="173" t="s">
        <v>2743</v>
      </c>
      <c r="D592" s="95" t="s">
        <v>1</v>
      </c>
      <c r="E592" s="369">
        <v>59000</v>
      </c>
      <c r="F592" s="475" t="s">
        <v>10</v>
      </c>
      <c r="G592" s="146" t="s">
        <v>1047</v>
      </c>
      <c r="H592" s="146" t="s">
        <v>31</v>
      </c>
      <c r="I592" s="317" t="s">
        <v>2736</v>
      </c>
      <c r="J592" s="213" t="s">
        <v>2744</v>
      </c>
      <c r="K592" s="456">
        <f>E592/3900</f>
        <v>15.128205128205128</v>
      </c>
      <c r="L592" s="81"/>
      <c r="M592" s="84">
        <f>E592*L592</f>
        <v>0</v>
      </c>
      <c r="N592" s="107"/>
      <c r="P592" s="74"/>
    </row>
    <row r="593" spans="1:16" ht="15" customHeight="1">
      <c r="A593" s="268" t="s">
        <v>2060</v>
      </c>
      <c r="B593" s="336" t="s">
        <v>182</v>
      </c>
      <c r="C593" s="322" t="s">
        <v>2687</v>
      </c>
      <c r="D593" s="323" t="s">
        <v>197</v>
      </c>
      <c r="E593" s="369">
        <v>69000</v>
      </c>
      <c r="F593" s="413" t="s">
        <v>10</v>
      </c>
      <c r="G593" s="95" t="s">
        <v>2452</v>
      </c>
      <c r="H593" s="95" t="s">
        <v>23</v>
      </c>
      <c r="I593" s="146" t="s">
        <v>316</v>
      </c>
      <c r="J593" s="96" t="s">
        <v>2902</v>
      </c>
      <c r="K593" s="456">
        <f>E593/3900</f>
        <v>17.692307692307693</v>
      </c>
      <c r="L593" s="81"/>
      <c r="M593" s="84">
        <f>E593*L593</f>
        <v>0</v>
      </c>
      <c r="N593" s="107"/>
      <c r="P593" s="74"/>
    </row>
    <row r="594" spans="1:16" ht="15" customHeight="1">
      <c r="A594" s="268" t="s">
        <v>2060</v>
      </c>
      <c r="B594" s="321" t="s">
        <v>2795</v>
      </c>
      <c r="C594" s="322" t="s">
        <v>2771</v>
      </c>
      <c r="D594" s="323" t="s">
        <v>108</v>
      </c>
      <c r="E594" s="369">
        <v>54000</v>
      </c>
      <c r="F594" s="413" t="s">
        <v>10</v>
      </c>
      <c r="G594" s="95" t="s">
        <v>75</v>
      </c>
      <c r="H594" s="95" t="s">
        <v>29</v>
      </c>
      <c r="I594" s="95" t="s">
        <v>2772</v>
      </c>
      <c r="J594" s="96" t="s">
        <v>2773</v>
      </c>
      <c r="K594" s="456">
        <f>E594/3900</f>
        <v>13.846153846153847</v>
      </c>
      <c r="L594" s="81"/>
      <c r="M594" s="84">
        <f>E594*L594</f>
        <v>0</v>
      </c>
      <c r="N594" s="107"/>
      <c r="P594" s="74"/>
    </row>
    <row r="595" spans="1:16" ht="15" customHeight="1">
      <c r="A595" s="268" t="s">
        <v>2060</v>
      </c>
      <c r="B595" s="329" t="s">
        <v>219</v>
      </c>
      <c r="C595" s="328" t="s">
        <v>227</v>
      </c>
      <c r="D595" s="323" t="s">
        <v>197</v>
      </c>
      <c r="E595" s="368">
        <v>39000</v>
      </c>
      <c r="F595" s="415" t="s">
        <v>10</v>
      </c>
      <c r="G595" s="95" t="s">
        <v>49</v>
      </c>
      <c r="H595" s="95" t="s">
        <v>93</v>
      </c>
      <c r="I595" s="95" t="s">
        <v>2385</v>
      </c>
      <c r="J595" s="96" t="s">
        <v>1407</v>
      </c>
      <c r="K595" s="456">
        <f>E595/3900</f>
        <v>10</v>
      </c>
      <c r="L595" s="81"/>
      <c r="M595" s="84">
        <f>E595*L595</f>
        <v>0</v>
      </c>
      <c r="N595" s="107"/>
      <c r="P595" s="74"/>
    </row>
    <row r="596" spans="1:16" ht="15" customHeight="1">
      <c r="A596" s="268" t="s">
        <v>2060</v>
      </c>
      <c r="B596" s="502" t="s">
        <v>2727</v>
      </c>
      <c r="C596" s="328" t="s">
        <v>2728</v>
      </c>
      <c r="D596" s="323" t="s">
        <v>1</v>
      </c>
      <c r="E596" s="369">
        <v>59000</v>
      </c>
      <c r="F596" s="414" t="s">
        <v>10</v>
      </c>
      <c r="G596" s="95" t="s">
        <v>49</v>
      </c>
      <c r="H596" s="95" t="s">
        <v>31</v>
      </c>
      <c r="I596" s="146" t="s">
        <v>478</v>
      </c>
      <c r="J596" s="96" t="s">
        <v>2729</v>
      </c>
      <c r="K596" s="456">
        <f>E596/3900</f>
        <v>15.128205128205128</v>
      </c>
      <c r="L596" s="81"/>
      <c r="M596" s="84">
        <f>E596*L596</f>
        <v>0</v>
      </c>
      <c r="N596" s="107"/>
      <c r="P596" s="74"/>
    </row>
    <row r="597" spans="1:16" ht="15" customHeight="1">
      <c r="A597" s="268" t="s">
        <v>2060</v>
      </c>
      <c r="B597" s="329" t="s">
        <v>533</v>
      </c>
      <c r="C597" s="328" t="s">
        <v>1473</v>
      </c>
      <c r="D597" s="323" t="s">
        <v>196</v>
      </c>
      <c r="E597" s="369">
        <v>69000</v>
      </c>
      <c r="F597" s="471" t="s">
        <v>10</v>
      </c>
      <c r="G597" s="95" t="s">
        <v>1202</v>
      </c>
      <c r="H597" s="95" t="s">
        <v>39</v>
      </c>
      <c r="I597" s="146" t="s">
        <v>112</v>
      </c>
      <c r="J597" s="96" t="s">
        <v>1472</v>
      </c>
      <c r="K597" s="456">
        <f>E597/3900</f>
        <v>17.692307692307693</v>
      </c>
      <c r="L597" s="81"/>
      <c r="M597" s="84">
        <f>E597*L597</f>
        <v>0</v>
      </c>
      <c r="N597" s="107"/>
      <c r="P597" s="74"/>
    </row>
    <row r="598" spans="1:16" ht="15" customHeight="1">
      <c r="A598" s="268" t="s">
        <v>2060</v>
      </c>
      <c r="B598" s="327" t="s">
        <v>2055</v>
      </c>
      <c r="C598" s="328" t="s">
        <v>2056</v>
      </c>
      <c r="D598" s="323" t="s">
        <v>1</v>
      </c>
      <c r="E598" s="369">
        <v>36000</v>
      </c>
      <c r="F598" s="414" t="s">
        <v>10</v>
      </c>
      <c r="G598" s="95" t="s">
        <v>49</v>
      </c>
      <c r="H598" s="95" t="s">
        <v>23</v>
      </c>
      <c r="I598" s="512" t="s">
        <v>2385</v>
      </c>
      <c r="J598" s="96" t="s">
        <v>2057</v>
      </c>
      <c r="K598" s="456">
        <f>E598/3900</f>
        <v>9.2307692307692299</v>
      </c>
      <c r="L598" s="81"/>
      <c r="M598" s="84">
        <f>E598*L598</f>
        <v>0</v>
      </c>
      <c r="N598" s="107"/>
      <c r="P598" s="74"/>
    </row>
    <row r="599" spans="1:16" ht="15" customHeight="1">
      <c r="A599" s="268" t="s">
        <v>2060</v>
      </c>
      <c r="B599" s="505" t="s">
        <v>2055</v>
      </c>
      <c r="C599" s="322" t="s">
        <v>2058</v>
      </c>
      <c r="D599" s="323" t="s">
        <v>1</v>
      </c>
      <c r="E599" s="369">
        <v>36000</v>
      </c>
      <c r="F599" s="416" t="s">
        <v>10</v>
      </c>
      <c r="G599" s="95" t="s">
        <v>49</v>
      </c>
      <c r="H599" s="95" t="s">
        <v>23</v>
      </c>
      <c r="I599" s="95" t="s">
        <v>2385</v>
      </c>
      <c r="J599" s="96" t="s">
        <v>2059</v>
      </c>
      <c r="K599" s="456">
        <f>E599/3900</f>
        <v>9.2307692307692299</v>
      </c>
      <c r="L599" s="81"/>
      <c r="M599" s="84">
        <f>E599*L599</f>
        <v>0</v>
      </c>
      <c r="N599" s="107"/>
      <c r="P599" s="74"/>
    </row>
    <row r="600" spans="1:16" ht="15" customHeight="1">
      <c r="A600" s="268" t="s">
        <v>2060</v>
      </c>
      <c r="B600" s="336" t="s">
        <v>2737</v>
      </c>
      <c r="C600" s="322" t="s">
        <v>2738</v>
      </c>
      <c r="D600" s="323" t="s">
        <v>1</v>
      </c>
      <c r="E600" s="369">
        <v>39000</v>
      </c>
      <c r="F600" s="414" t="s">
        <v>10</v>
      </c>
      <c r="G600" s="95" t="s">
        <v>49</v>
      </c>
      <c r="H600" s="95" t="s">
        <v>31</v>
      </c>
      <c r="I600" s="256" t="s">
        <v>2736</v>
      </c>
      <c r="J600" s="96" t="s">
        <v>2745</v>
      </c>
      <c r="K600" s="456">
        <f>E600/3900</f>
        <v>10</v>
      </c>
      <c r="L600" s="81"/>
      <c r="M600" s="84">
        <f>E600*L600</f>
        <v>0</v>
      </c>
      <c r="N600" s="107"/>
      <c r="P600" s="74"/>
    </row>
    <row r="601" spans="1:16" ht="15" customHeight="1">
      <c r="A601" s="268" t="s">
        <v>2060</v>
      </c>
      <c r="B601" s="335" t="s">
        <v>1190</v>
      </c>
      <c r="C601" s="322" t="s">
        <v>1191</v>
      </c>
      <c r="D601" s="323" t="s">
        <v>1</v>
      </c>
      <c r="E601" s="371">
        <v>24000</v>
      </c>
      <c r="F601" s="415" t="s">
        <v>10</v>
      </c>
      <c r="G601" s="95" t="s">
        <v>109</v>
      </c>
      <c r="H601" s="95" t="s">
        <v>33</v>
      </c>
      <c r="I601" s="95" t="s">
        <v>366</v>
      </c>
      <c r="J601" s="96" t="s">
        <v>1630</v>
      </c>
      <c r="K601" s="456">
        <f>E601/3900</f>
        <v>6.1538461538461542</v>
      </c>
      <c r="L601" s="81"/>
      <c r="M601" s="84">
        <f>E601*L601</f>
        <v>0</v>
      </c>
      <c r="N601" s="107"/>
      <c r="P601" s="74"/>
    </row>
    <row r="602" spans="1:16" ht="15" customHeight="1">
      <c r="A602" s="268" t="s">
        <v>2060</v>
      </c>
      <c r="B602" s="321" t="s">
        <v>1877</v>
      </c>
      <c r="C602" s="328" t="s">
        <v>1878</v>
      </c>
      <c r="D602" s="323" t="s">
        <v>95</v>
      </c>
      <c r="E602" s="369">
        <v>59000</v>
      </c>
      <c r="F602" s="415" t="s">
        <v>10</v>
      </c>
      <c r="G602" s="95" t="s">
        <v>105</v>
      </c>
      <c r="H602" s="95" t="s">
        <v>21</v>
      </c>
      <c r="I602" s="95" t="s">
        <v>1768</v>
      </c>
      <c r="J602" s="96" t="s">
        <v>861</v>
      </c>
      <c r="K602" s="456">
        <f>E602/3900</f>
        <v>15.128205128205128</v>
      </c>
      <c r="L602" s="81"/>
      <c r="M602" s="84">
        <f>E602*L602</f>
        <v>0</v>
      </c>
      <c r="N602" s="107"/>
      <c r="P602" s="74"/>
    </row>
    <row r="603" spans="1:16" ht="15" customHeight="1">
      <c r="A603" s="268" t="s">
        <v>2060</v>
      </c>
      <c r="B603" s="336" t="s">
        <v>777</v>
      </c>
      <c r="C603" s="328" t="s">
        <v>2572</v>
      </c>
      <c r="D603" s="323" t="s">
        <v>1</v>
      </c>
      <c r="E603" s="369">
        <v>39000</v>
      </c>
      <c r="F603" s="415" t="s">
        <v>10</v>
      </c>
      <c r="G603" s="95" t="s">
        <v>49</v>
      </c>
      <c r="H603" s="95" t="s">
        <v>23</v>
      </c>
      <c r="I603" s="95" t="s">
        <v>104</v>
      </c>
      <c r="J603" s="96" t="s">
        <v>2573</v>
      </c>
      <c r="K603" s="456">
        <f>E603/3900</f>
        <v>10</v>
      </c>
      <c r="L603" s="81"/>
      <c r="M603" s="84">
        <f>E603*L603</f>
        <v>0</v>
      </c>
      <c r="N603" s="107"/>
      <c r="P603" s="74"/>
    </row>
    <row r="604" spans="1:16" ht="15" customHeight="1">
      <c r="A604" s="268" t="s">
        <v>2060</v>
      </c>
      <c r="B604" s="321" t="s">
        <v>2704</v>
      </c>
      <c r="C604" s="328" t="s">
        <v>2705</v>
      </c>
      <c r="D604" s="323" t="s">
        <v>95</v>
      </c>
      <c r="E604" s="369">
        <v>15000</v>
      </c>
      <c r="F604" s="415" t="s">
        <v>10</v>
      </c>
      <c r="G604" s="95" t="s">
        <v>2706</v>
      </c>
      <c r="H604" s="95" t="s">
        <v>57</v>
      </c>
      <c r="I604" s="95" t="s">
        <v>130</v>
      </c>
      <c r="J604" s="96" t="s">
        <v>2707</v>
      </c>
      <c r="K604" s="456">
        <f>E604/3900</f>
        <v>3.8461538461538463</v>
      </c>
      <c r="L604" s="81"/>
      <c r="M604" s="84">
        <f>E604*L604</f>
        <v>0</v>
      </c>
      <c r="N604" s="107"/>
      <c r="P604" s="74"/>
    </row>
    <row r="605" spans="1:16" ht="15" customHeight="1">
      <c r="A605" s="268" t="s">
        <v>2060</v>
      </c>
      <c r="B605" s="321" t="s">
        <v>434</v>
      </c>
      <c r="C605" s="322" t="s">
        <v>435</v>
      </c>
      <c r="D605" s="323" t="s">
        <v>1</v>
      </c>
      <c r="E605" s="368">
        <v>39000</v>
      </c>
      <c r="F605" s="415" t="s">
        <v>10</v>
      </c>
      <c r="G605" s="95" t="s">
        <v>49</v>
      </c>
      <c r="H605" s="95" t="s">
        <v>23</v>
      </c>
      <c r="I605" s="95" t="s">
        <v>130</v>
      </c>
      <c r="J605" s="96" t="s">
        <v>436</v>
      </c>
      <c r="K605" s="456">
        <f>E605/3900</f>
        <v>10</v>
      </c>
      <c r="L605" s="81"/>
      <c r="M605" s="84">
        <f>E605*L605</f>
        <v>0</v>
      </c>
      <c r="N605" s="107"/>
      <c r="P605" s="74"/>
    </row>
    <row r="606" spans="1:16" ht="15" customHeight="1">
      <c r="A606" s="268" t="s">
        <v>2060</v>
      </c>
      <c r="B606" s="335" t="s">
        <v>1142</v>
      </c>
      <c r="C606" s="322" t="s">
        <v>1144</v>
      </c>
      <c r="D606" s="323" t="s">
        <v>1</v>
      </c>
      <c r="E606" s="369">
        <v>28000</v>
      </c>
      <c r="F606" s="414" t="s">
        <v>10</v>
      </c>
      <c r="G606" s="95" t="s">
        <v>1143</v>
      </c>
      <c r="H606" s="95" t="s">
        <v>39</v>
      </c>
      <c r="I606" s="95" t="s">
        <v>1145</v>
      </c>
      <c r="J606" s="96" t="s">
        <v>1146</v>
      </c>
      <c r="K606" s="456">
        <f>E606/3900</f>
        <v>7.1794871794871797</v>
      </c>
      <c r="L606" s="81"/>
      <c r="M606" s="84">
        <f>E606*L606</f>
        <v>0</v>
      </c>
      <c r="N606" s="107"/>
      <c r="P606" s="74"/>
    </row>
    <row r="607" spans="1:16" ht="15" customHeight="1">
      <c r="A607" s="268" t="s">
        <v>2060</v>
      </c>
      <c r="B607" s="321" t="s">
        <v>1709</v>
      </c>
      <c r="C607" s="332" t="s">
        <v>1723</v>
      </c>
      <c r="D607" s="323" t="s">
        <v>196</v>
      </c>
      <c r="E607" s="369">
        <v>48000</v>
      </c>
      <c r="F607" s="415" t="s">
        <v>10</v>
      </c>
      <c r="G607" s="95" t="s">
        <v>75</v>
      </c>
      <c r="H607" s="95" t="s">
        <v>33</v>
      </c>
      <c r="I607" s="146" t="s">
        <v>553</v>
      </c>
      <c r="J607" s="96" t="s">
        <v>871</v>
      </c>
      <c r="K607" s="456">
        <f>E607/3900</f>
        <v>12.307692307692308</v>
      </c>
      <c r="L607" s="81"/>
      <c r="M607" s="84">
        <f>E607*L607</f>
        <v>0</v>
      </c>
      <c r="N607" s="107"/>
      <c r="P607" s="74"/>
    </row>
    <row r="608" spans="1:16" ht="15" customHeight="1">
      <c r="A608" s="268"/>
      <c r="B608" s="203" t="s">
        <v>125</v>
      </c>
      <c r="C608" s="94" t="s">
        <v>829</v>
      </c>
      <c r="D608" s="95" t="s">
        <v>1</v>
      </c>
      <c r="E608" s="368">
        <v>54000</v>
      </c>
      <c r="F608" s="416" t="s">
        <v>10</v>
      </c>
      <c r="G608" s="95" t="s">
        <v>49</v>
      </c>
      <c r="H608" s="95" t="s">
        <v>25</v>
      </c>
      <c r="I608" s="95" t="s">
        <v>115</v>
      </c>
      <c r="J608" s="96" t="s">
        <v>92</v>
      </c>
      <c r="K608" s="456">
        <f>E608/3900</f>
        <v>13.846153846153847</v>
      </c>
      <c r="L608" s="81"/>
      <c r="M608" s="84">
        <f>E608*L608</f>
        <v>0</v>
      </c>
      <c r="N608" s="107"/>
      <c r="P608" s="74"/>
    </row>
    <row r="609" spans="1:16" ht="15" customHeight="1">
      <c r="A609" s="268"/>
      <c r="B609" s="200" t="s">
        <v>125</v>
      </c>
      <c r="C609" s="101" t="s">
        <v>2578</v>
      </c>
      <c r="D609" s="95" t="s">
        <v>2403</v>
      </c>
      <c r="E609" s="369">
        <v>94000</v>
      </c>
      <c r="F609" s="414" t="s">
        <v>10</v>
      </c>
      <c r="G609" s="95" t="s">
        <v>49</v>
      </c>
      <c r="H609" s="95" t="s">
        <v>25</v>
      </c>
      <c r="I609" s="95" t="s">
        <v>115</v>
      </c>
      <c r="J609" s="96" t="s">
        <v>2579</v>
      </c>
      <c r="K609" s="456">
        <f>E609/3900</f>
        <v>24.102564102564102</v>
      </c>
      <c r="L609" s="81"/>
      <c r="M609" s="84">
        <f>E609*L609</f>
        <v>0</v>
      </c>
      <c r="N609" s="107"/>
      <c r="P609" s="74"/>
    </row>
    <row r="610" spans="1:16" ht="15" customHeight="1">
      <c r="A610" s="268"/>
      <c r="B610" s="200" t="s">
        <v>125</v>
      </c>
      <c r="C610" s="101" t="s">
        <v>2576</v>
      </c>
      <c r="D610" s="95" t="s">
        <v>1</v>
      </c>
      <c r="E610" s="368">
        <v>58000</v>
      </c>
      <c r="F610" s="414" t="s">
        <v>10</v>
      </c>
      <c r="G610" s="95" t="s">
        <v>49</v>
      </c>
      <c r="H610" s="95" t="s">
        <v>25</v>
      </c>
      <c r="I610" s="95" t="s">
        <v>115</v>
      </c>
      <c r="J610" s="96" t="s">
        <v>2577</v>
      </c>
      <c r="K610" s="456">
        <f>E610/3900</f>
        <v>14.871794871794872</v>
      </c>
      <c r="L610" s="81"/>
      <c r="M610" s="84">
        <f>E610*L610</f>
        <v>0</v>
      </c>
      <c r="N610" s="107"/>
      <c r="P610" s="74"/>
    </row>
    <row r="611" spans="1:16" ht="15" customHeight="1">
      <c r="A611" s="268"/>
      <c r="B611" s="200" t="s">
        <v>125</v>
      </c>
      <c r="C611" s="101" t="s">
        <v>2575</v>
      </c>
      <c r="D611" s="95" t="s">
        <v>1</v>
      </c>
      <c r="E611" s="369">
        <v>58000</v>
      </c>
      <c r="F611" s="414" t="s">
        <v>10</v>
      </c>
      <c r="G611" s="95" t="s">
        <v>49</v>
      </c>
      <c r="H611" s="95" t="s">
        <v>25</v>
      </c>
      <c r="I611" s="95" t="s">
        <v>115</v>
      </c>
      <c r="J611" s="96" t="s">
        <v>2760</v>
      </c>
      <c r="K611" s="456">
        <f>E611/3900</f>
        <v>14.871794871794872</v>
      </c>
      <c r="L611" s="81"/>
      <c r="M611" s="84">
        <f>E611*L611</f>
        <v>0</v>
      </c>
      <c r="N611" s="107"/>
      <c r="P611" s="74"/>
    </row>
    <row r="612" spans="1:16" ht="15" customHeight="1">
      <c r="A612" s="268"/>
      <c r="B612" s="203" t="s">
        <v>125</v>
      </c>
      <c r="C612" s="101" t="s">
        <v>2574</v>
      </c>
      <c r="D612" s="95" t="s">
        <v>1</v>
      </c>
      <c r="E612" s="371">
        <v>56000</v>
      </c>
      <c r="F612" s="415" t="s">
        <v>10</v>
      </c>
      <c r="G612" s="95" t="s">
        <v>49</v>
      </c>
      <c r="H612" s="95" t="s">
        <v>25</v>
      </c>
      <c r="I612" s="95" t="s">
        <v>115</v>
      </c>
      <c r="J612" s="96" t="s">
        <v>258</v>
      </c>
      <c r="K612" s="456">
        <f>E612/3900</f>
        <v>14.358974358974359</v>
      </c>
      <c r="L612" s="81"/>
      <c r="M612" s="84">
        <f>E612*L612</f>
        <v>0</v>
      </c>
      <c r="N612" s="107"/>
      <c r="P612" s="74"/>
    </row>
    <row r="613" spans="1:16" ht="15" customHeight="1">
      <c r="A613" s="268"/>
      <c r="B613" s="200" t="s">
        <v>125</v>
      </c>
      <c r="C613" s="101" t="s">
        <v>2575</v>
      </c>
      <c r="D613" s="146" t="s">
        <v>1</v>
      </c>
      <c r="E613" s="369">
        <v>59000</v>
      </c>
      <c r="F613" s="414" t="s">
        <v>10</v>
      </c>
      <c r="G613" s="95" t="s">
        <v>49</v>
      </c>
      <c r="H613" s="95" t="s">
        <v>25</v>
      </c>
      <c r="I613" s="146" t="s">
        <v>115</v>
      </c>
      <c r="J613" s="96" t="s">
        <v>2851</v>
      </c>
      <c r="K613" s="456">
        <f>E613/3900</f>
        <v>15.128205128205128</v>
      </c>
      <c r="L613" s="81"/>
      <c r="M613" s="84">
        <f>E613*L613</f>
        <v>0</v>
      </c>
      <c r="N613" s="107"/>
      <c r="P613" s="74"/>
    </row>
    <row r="614" spans="1:16" ht="15" customHeight="1">
      <c r="A614" s="268" t="s">
        <v>2060</v>
      </c>
      <c r="B614" s="327" t="s">
        <v>378</v>
      </c>
      <c r="C614" s="328" t="s">
        <v>379</v>
      </c>
      <c r="D614" s="323" t="s">
        <v>1</v>
      </c>
      <c r="E614" s="369">
        <v>47000</v>
      </c>
      <c r="F614" s="414" t="s">
        <v>10</v>
      </c>
      <c r="G614" s="95" t="s">
        <v>1006</v>
      </c>
      <c r="H614" s="95" t="s">
        <v>30</v>
      </c>
      <c r="I614" s="95" t="s">
        <v>317</v>
      </c>
      <c r="J614" s="96" t="s">
        <v>259</v>
      </c>
      <c r="K614" s="456">
        <f>E614/3900</f>
        <v>12.051282051282051</v>
      </c>
      <c r="L614" s="81"/>
      <c r="M614" s="84">
        <f>E614*L614</f>
        <v>0</v>
      </c>
      <c r="N614" s="107"/>
      <c r="P614" s="74"/>
    </row>
    <row r="615" spans="1:16" ht="15" customHeight="1">
      <c r="A615" s="268" t="s">
        <v>2060</v>
      </c>
      <c r="B615" s="321" t="s">
        <v>1289</v>
      </c>
      <c r="C615" s="328" t="s">
        <v>1291</v>
      </c>
      <c r="D615" s="342" t="s">
        <v>1</v>
      </c>
      <c r="E615" s="369">
        <v>48000</v>
      </c>
      <c r="F615" s="415" t="s">
        <v>10</v>
      </c>
      <c r="G615" s="95" t="s">
        <v>1288</v>
      </c>
      <c r="H615" s="95" t="s">
        <v>29</v>
      </c>
      <c r="I615" s="95" t="s">
        <v>1228</v>
      </c>
      <c r="J615" s="96" t="s">
        <v>1292</v>
      </c>
      <c r="K615" s="456">
        <f>E615/3900</f>
        <v>12.307692307692308</v>
      </c>
      <c r="L615" s="81"/>
      <c r="M615" s="84">
        <f>E615*L615</f>
        <v>0</v>
      </c>
      <c r="N615" s="107"/>
      <c r="P615" s="74"/>
    </row>
    <row r="616" spans="1:16" ht="15" customHeight="1">
      <c r="A616" s="268" t="s">
        <v>2060</v>
      </c>
      <c r="B616" s="321" t="s">
        <v>1289</v>
      </c>
      <c r="C616" s="340" t="s">
        <v>1290</v>
      </c>
      <c r="D616" s="323" t="s">
        <v>1</v>
      </c>
      <c r="E616" s="369">
        <v>48000</v>
      </c>
      <c r="F616" s="468" t="s">
        <v>10</v>
      </c>
      <c r="G616" s="95" t="s">
        <v>1288</v>
      </c>
      <c r="H616" s="95" t="s">
        <v>29</v>
      </c>
      <c r="I616" s="146" t="s">
        <v>1228</v>
      </c>
      <c r="J616" s="213" t="s">
        <v>2348</v>
      </c>
      <c r="K616" s="456">
        <f>E616/3900</f>
        <v>12.307692307692308</v>
      </c>
      <c r="L616" s="81"/>
      <c r="M616" s="84">
        <f>E616*L616</f>
        <v>0</v>
      </c>
      <c r="N616" s="107"/>
      <c r="P616" s="74"/>
    </row>
    <row r="617" spans="1:16" ht="15" customHeight="1">
      <c r="A617" s="268" t="s">
        <v>2060</v>
      </c>
      <c r="B617" s="327" t="s">
        <v>1491</v>
      </c>
      <c r="C617" s="330" t="s">
        <v>1492</v>
      </c>
      <c r="D617" s="323" t="s">
        <v>95</v>
      </c>
      <c r="E617" s="369">
        <v>48000</v>
      </c>
      <c r="F617" s="416" t="s">
        <v>10</v>
      </c>
      <c r="G617" s="95" t="s">
        <v>49</v>
      </c>
      <c r="H617" s="95" t="s">
        <v>25</v>
      </c>
      <c r="I617" s="95" t="s">
        <v>458</v>
      </c>
      <c r="J617" s="96" t="s">
        <v>621</v>
      </c>
      <c r="K617" s="456">
        <f>E617/3900</f>
        <v>12.307692307692308</v>
      </c>
      <c r="L617" s="81"/>
      <c r="M617" s="84">
        <f>E617*L617</f>
        <v>0</v>
      </c>
      <c r="N617" s="107"/>
      <c r="P617" s="74"/>
    </row>
    <row r="618" spans="1:16" ht="15" customHeight="1">
      <c r="A618" s="268" t="s">
        <v>2060</v>
      </c>
      <c r="B618" s="327" t="s">
        <v>605</v>
      </c>
      <c r="C618" s="340" t="s">
        <v>606</v>
      </c>
      <c r="D618" s="323" t="s">
        <v>1</v>
      </c>
      <c r="E618" s="369">
        <v>42000</v>
      </c>
      <c r="F618" s="417" t="s">
        <v>10</v>
      </c>
      <c r="G618" s="95" t="s">
        <v>1008</v>
      </c>
      <c r="H618" s="146" t="s">
        <v>39</v>
      </c>
      <c r="I618" s="146" t="s">
        <v>599</v>
      </c>
      <c r="J618" s="213" t="s">
        <v>480</v>
      </c>
      <c r="K618" s="456">
        <f>E618/3900</f>
        <v>10.76923076923077</v>
      </c>
      <c r="L618" s="81"/>
      <c r="M618" s="84">
        <f>E618*L618</f>
        <v>0</v>
      </c>
      <c r="N618" s="107"/>
      <c r="P618" s="74"/>
    </row>
    <row r="619" spans="1:16" ht="15" customHeight="1">
      <c r="A619" s="268"/>
      <c r="B619" s="200" t="s">
        <v>1279</v>
      </c>
      <c r="C619" s="101" t="s">
        <v>1280</v>
      </c>
      <c r="D619" s="95" t="s">
        <v>95</v>
      </c>
      <c r="E619" s="369">
        <v>54000</v>
      </c>
      <c r="F619" s="415" t="s">
        <v>10</v>
      </c>
      <c r="G619" s="95" t="s">
        <v>49</v>
      </c>
      <c r="H619" s="95" t="s">
        <v>69</v>
      </c>
      <c r="I619" s="95" t="s">
        <v>1673</v>
      </c>
      <c r="J619" s="96" t="s">
        <v>295</v>
      </c>
      <c r="K619" s="456">
        <f>E619/3900</f>
        <v>13.846153846153847</v>
      </c>
      <c r="L619" s="81"/>
      <c r="M619" s="84">
        <f>E619*L619</f>
        <v>0</v>
      </c>
      <c r="N619" s="107"/>
      <c r="P619" s="74"/>
    </row>
    <row r="620" spans="1:16" ht="15" customHeight="1">
      <c r="A620" s="268"/>
      <c r="B620" s="200" t="s">
        <v>1279</v>
      </c>
      <c r="C620" s="101" t="s">
        <v>1281</v>
      </c>
      <c r="D620" s="95" t="s">
        <v>95</v>
      </c>
      <c r="E620" s="369">
        <v>54000</v>
      </c>
      <c r="F620" s="415" t="s">
        <v>10</v>
      </c>
      <c r="G620" s="95" t="s">
        <v>49</v>
      </c>
      <c r="H620" s="95" t="s">
        <v>69</v>
      </c>
      <c r="I620" s="95" t="s">
        <v>1673</v>
      </c>
      <c r="J620" s="96" t="s">
        <v>850</v>
      </c>
      <c r="K620" s="456">
        <f>E620/3900</f>
        <v>13.846153846153847</v>
      </c>
      <c r="L620" s="81"/>
      <c r="M620" s="84">
        <f>E620*L620</f>
        <v>0</v>
      </c>
      <c r="N620" s="107"/>
      <c r="P620" s="74"/>
    </row>
    <row r="621" spans="1:16" ht="15" customHeight="1">
      <c r="A621" s="268"/>
      <c r="B621" s="200" t="s">
        <v>1279</v>
      </c>
      <c r="C621" s="101" t="s">
        <v>1282</v>
      </c>
      <c r="D621" s="95" t="s">
        <v>95</v>
      </c>
      <c r="E621" s="369">
        <v>54000</v>
      </c>
      <c r="F621" s="415" t="s">
        <v>10</v>
      </c>
      <c r="G621" s="95" t="s">
        <v>49</v>
      </c>
      <c r="H621" s="95" t="s">
        <v>69</v>
      </c>
      <c r="I621" s="95" t="s">
        <v>1673</v>
      </c>
      <c r="J621" s="96" t="s">
        <v>1283</v>
      </c>
      <c r="K621" s="456">
        <f>E621/3900</f>
        <v>13.846153846153847</v>
      </c>
      <c r="L621" s="81"/>
      <c r="M621" s="84">
        <f>E621*L621</f>
        <v>0</v>
      </c>
      <c r="N621" s="107"/>
      <c r="P621" s="74"/>
    </row>
    <row r="622" spans="1:16" ht="15" customHeight="1">
      <c r="A622" s="268"/>
      <c r="B622" s="200" t="s">
        <v>2581</v>
      </c>
      <c r="C622" s="101" t="s">
        <v>2582</v>
      </c>
      <c r="D622" s="95" t="s">
        <v>1</v>
      </c>
      <c r="E622" s="369">
        <v>59000</v>
      </c>
      <c r="F622" s="414" t="s">
        <v>10</v>
      </c>
      <c r="G622" s="95" t="s">
        <v>49</v>
      </c>
      <c r="H622" s="95" t="s">
        <v>25</v>
      </c>
      <c r="I622" s="95" t="s">
        <v>115</v>
      </c>
      <c r="J622" s="96" t="s">
        <v>276</v>
      </c>
      <c r="K622" s="456">
        <f>E622/3900</f>
        <v>15.128205128205128</v>
      </c>
      <c r="L622" s="81"/>
      <c r="M622" s="84">
        <f>E622*L622</f>
        <v>0</v>
      </c>
      <c r="N622" s="107"/>
      <c r="P622" s="74"/>
    </row>
    <row r="623" spans="1:16" ht="15" customHeight="1">
      <c r="A623" s="268"/>
      <c r="B623" s="203" t="s">
        <v>2165</v>
      </c>
      <c r="C623" s="255" t="s">
        <v>2166</v>
      </c>
      <c r="D623" s="256" t="s">
        <v>2167</v>
      </c>
      <c r="E623" s="369">
        <v>58000</v>
      </c>
      <c r="F623" s="423" t="s">
        <v>10</v>
      </c>
      <c r="G623" s="95" t="s">
        <v>2169</v>
      </c>
      <c r="H623" s="256" t="s">
        <v>2168</v>
      </c>
      <c r="I623" s="95" t="s">
        <v>130</v>
      </c>
      <c r="J623" s="457" t="s">
        <v>2170</v>
      </c>
      <c r="K623" s="456">
        <f>E623/3900</f>
        <v>14.871794871794872</v>
      </c>
      <c r="L623" s="81"/>
      <c r="M623" s="84">
        <f>E623*L623</f>
        <v>0</v>
      </c>
      <c r="N623" s="107"/>
      <c r="P623" s="74"/>
    </row>
    <row r="624" spans="1:16" ht="15" customHeight="1">
      <c r="A624" s="268"/>
      <c r="B624" s="201" t="s">
        <v>2585</v>
      </c>
      <c r="C624" s="101" t="s">
        <v>2724</v>
      </c>
      <c r="D624" s="95" t="s">
        <v>1</v>
      </c>
      <c r="E624" s="369">
        <v>62000</v>
      </c>
      <c r="F624" s="415" t="s">
        <v>10</v>
      </c>
      <c r="G624" s="95" t="s">
        <v>49</v>
      </c>
      <c r="H624" s="370" t="s">
        <v>31</v>
      </c>
      <c r="I624" s="95" t="s">
        <v>478</v>
      </c>
      <c r="J624" s="96" t="s">
        <v>2725</v>
      </c>
      <c r="K624" s="456">
        <f>E624/3900</f>
        <v>15.897435897435898</v>
      </c>
      <c r="L624" s="81"/>
      <c r="M624" s="84">
        <f>E624*L624</f>
        <v>0</v>
      </c>
      <c r="N624" s="107"/>
      <c r="P624" s="74"/>
    </row>
    <row r="625" spans="1:16" ht="15" customHeight="1">
      <c r="A625" s="268" t="s">
        <v>2060</v>
      </c>
      <c r="B625" s="329" t="s">
        <v>2586</v>
      </c>
      <c r="C625" s="328" t="s">
        <v>2587</v>
      </c>
      <c r="D625" s="323" t="s">
        <v>1</v>
      </c>
      <c r="E625" s="369">
        <v>56000</v>
      </c>
      <c r="F625" s="423" t="s">
        <v>10</v>
      </c>
      <c r="G625" s="95" t="s">
        <v>2917</v>
      </c>
      <c r="H625" s="370" t="s">
        <v>1977</v>
      </c>
      <c r="I625" s="95" t="s">
        <v>115</v>
      </c>
      <c r="J625" s="96" t="s">
        <v>2918</v>
      </c>
      <c r="K625" s="456">
        <f>E625/3900</f>
        <v>14.358974358974359</v>
      </c>
      <c r="L625" s="81"/>
      <c r="M625" s="84">
        <f>E625*L625</f>
        <v>0</v>
      </c>
      <c r="N625" s="107"/>
      <c r="P625" s="74"/>
    </row>
    <row r="626" spans="1:16" ht="15" customHeight="1">
      <c r="A626" s="268" t="s">
        <v>2060</v>
      </c>
      <c r="B626" s="327" t="s">
        <v>138</v>
      </c>
      <c r="C626" s="328" t="s">
        <v>305</v>
      </c>
      <c r="D626" s="323" t="s">
        <v>108</v>
      </c>
      <c r="E626" s="369">
        <v>34000</v>
      </c>
      <c r="F626" s="415" t="s">
        <v>10</v>
      </c>
      <c r="G626" s="95" t="s">
        <v>49</v>
      </c>
      <c r="H626" s="370" t="s">
        <v>31</v>
      </c>
      <c r="I626" s="95" t="s">
        <v>366</v>
      </c>
      <c r="J626" s="96" t="s">
        <v>1854</v>
      </c>
      <c r="K626" s="456">
        <f>E626/3900</f>
        <v>8.7179487179487172</v>
      </c>
      <c r="L626" s="81"/>
      <c r="M626" s="84">
        <f>E626*L626</f>
        <v>0</v>
      </c>
      <c r="N626" s="107"/>
      <c r="P626" s="74"/>
    </row>
    <row r="627" spans="1:16" ht="15" customHeight="1">
      <c r="A627" s="268" t="s">
        <v>2060</v>
      </c>
      <c r="B627" s="329" t="s">
        <v>2588</v>
      </c>
      <c r="C627" s="328" t="s">
        <v>2589</v>
      </c>
      <c r="D627" s="323" t="s">
        <v>1</v>
      </c>
      <c r="E627" s="369">
        <v>33000</v>
      </c>
      <c r="F627" s="414" t="s">
        <v>10</v>
      </c>
      <c r="G627" s="95" t="s">
        <v>49</v>
      </c>
      <c r="H627" s="370" t="s">
        <v>69</v>
      </c>
      <c r="I627" s="95" t="s">
        <v>2835</v>
      </c>
      <c r="J627" s="96" t="s">
        <v>621</v>
      </c>
      <c r="K627" s="456">
        <f>E627/3900</f>
        <v>8.4615384615384617</v>
      </c>
      <c r="L627" s="81"/>
      <c r="M627" s="84">
        <f>E627*L627</f>
        <v>0</v>
      </c>
      <c r="N627" s="107"/>
      <c r="P627" s="74"/>
    </row>
    <row r="628" spans="1:16" ht="15" customHeight="1">
      <c r="A628" s="268" t="s">
        <v>2060</v>
      </c>
      <c r="B628" s="327" t="s">
        <v>451</v>
      </c>
      <c r="C628" s="322" t="s">
        <v>452</v>
      </c>
      <c r="D628" s="323" t="s">
        <v>1</v>
      </c>
      <c r="E628" s="369">
        <v>34000</v>
      </c>
      <c r="F628" s="414" t="s">
        <v>10</v>
      </c>
      <c r="G628" s="95" t="s">
        <v>49</v>
      </c>
      <c r="H628" s="95" t="s">
        <v>69</v>
      </c>
      <c r="I628" s="95" t="s">
        <v>2385</v>
      </c>
      <c r="J628" s="96" t="s">
        <v>311</v>
      </c>
      <c r="K628" s="456">
        <f>E628/3900</f>
        <v>8.7179487179487172</v>
      </c>
      <c r="L628" s="81"/>
      <c r="M628" s="84">
        <f>E628*L628</f>
        <v>0</v>
      </c>
      <c r="N628" s="107"/>
      <c r="P628" s="74"/>
    </row>
    <row r="629" spans="1:16" ht="15" customHeight="1">
      <c r="A629" s="268"/>
      <c r="B629" s="200" t="s">
        <v>1301</v>
      </c>
      <c r="C629" s="94" t="s">
        <v>2314</v>
      </c>
      <c r="D629" s="95" t="s">
        <v>95</v>
      </c>
      <c r="E629" s="368">
        <v>59000</v>
      </c>
      <c r="F629" s="416" t="s">
        <v>10</v>
      </c>
      <c r="G629" s="95" t="s">
        <v>1302</v>
      </c>
      <c r="H629" s="95" t="s">
        <v>23</v>
      </c>
      <c r="I629" s="95" t="s">
        <v>316</v>
      </c>
      <c r="J629" s="96" t="s">
        <v>2362</v>
      </c>
      <c r="K629" s="456">
        <f>E629/3900</f>
        <v>15.128205128205128</v>
      </c>
      <c r="L629" s="81"/>
      <c r="M629" s="84">
        <f>E629*L629</f>
        <v>0</v>
      </c>
      <c r="N629" s="107"/>
      <c r="P629" s="74"/>
    </row>
    <row r="630" spans="1:16" ht="15" customHeight="1">
      <c r="A630" s="268"/>
      <c r="B630" s="203" t="s">
        <v>201</v>
      </c>
      <c r="C630" s="101" t="s">
        <v>2590</v>
      </c>
      <c r="D630" s="95" t="s">
        <v>2591</v>
      </c>
      <c r="E630" s="369">
        <v>99000</v>
      </c>
      <c r="F630" s="423" t="s">
        <v>96</v>
      </c>
      <c r="G630" s="95" t="s">
        <v>49</v>
      </c>
      <c r="H630" s="95" t="s">
        <v>39</v>
      </c>
      <c r="I630" s="95" t="s">
        <v>115</v>
      </c>
      <c r="J630" s="96" t="s">
        <v>2592</v>
      </c>
      <c r="K630" s="456">
        <f>E630/3900</f>
        <v>25.384615384615383</v>
      </c>
      <c r="L630" s="81"/>
      <c r="M630" s="84">
        <f>E630*L630</f>
        <v>0</v>
      </c>
      <c r="N630" s="107"/>
      <c r="P630" s="74"/>
    </row>
    <row r="631" spans="1:16" ht="15" customHeight="1">
      <c r="A631" s="268"/>
      <c r="B631" s="200" t="s">
        <v>201</v>
      </c>
      <c r="C631" s="101" t="s">
        <v>1593</v>
      </c>
      <c r="D631" s="95" t="s">
        <v>1</v>
      </c>
      <c r="E631" s="369">
        <v>59000</v>
      </c>
      <c r="F631" s="414" t="s">
        <v>10</v>
      </c>
      <c r="G631" s="95" t="s">
        <v>49</v>
      </c>
      <c r="H631" s="95" t="s">
        <v>39</v>
      </c>
      <c r="I631" s="95" t="s">
        <v>115</v>
      </c>
      <c r="J631" s="96" t="s">
        <v>1594</v>
      </c>
      <c r="K631" s="456">
        <f>E631/3900</f>
        <v>15.128205128205128</v>
      </c>
      <c r="L631" s="81"/>
      <c r="M631" s="84">
        <f>E631*L631</f>
        <v>0</v>
      </c>
      <c r="N631" s="107"/>
      <c r="P631" s="74"/>
    </row>
    <row r="632" spans="1:16" ht="15" customHeight="1">
      <c r="A632" s="268"/>
      <c r="B632" s="200" t="s">
        <v>201</v>
      </c>
      <c r="C632" s="101" t="s">
        <v>202</v>
      </c>
      <c r="D632" s="95" t="s">
        <v>1</v>
      </c>
      <c r="E632" s="369">
        <v>59000</v>
      </c>
      <c r="F632" s="414" t="s">
        <v>10</v>
      </c>
      <c r="G632" s="95" t="s">
        <v>49</v>
      </c>
      <c r="H632" s="95" t="s">
        <v>39</v>
      </c>
      <c r="I632" s="95" t="s">
        <v>115</v>
      </c>
      <c r="J632" s="96" t="s">
        <v>2593</v>
      </c>
      <c r="K632" s="456">
        <f>E632/3900</f>
        <v>15.128205128205128</v>
      </c>
      <c r="L632" s="81"/>
      <c r="M632" s="84">
        <f>E632*L632</f>
        <v>0</v>
      </c>
      <c r="N632" s="107"/>
      <c r="P632" s="74"/>
    </row>
    <row r="633" spans="1:16" ht="15" customHeight="1">
      <c r="A633" s="268" t="s">
        <v>2060</v>
      </c>
      <c r="B633" s="321" t="s">
        <v>1961</v>
      </c>
      <c r="C633" s="322" t="s">
        <v>1962</v>
      </c>
      <c r="D633" s="323" t="s">
        <v>1</v>
      </c>
      <c r="E633" s="369">
        <v>38000</v>
      </c>
      <c r="F633" s="415" t="s">
        <v>10</v>
      </c>
      <c r="G633" s="95" t="s">
        <v>230</v>
      </c>
      <c r="H633" s="95" t="s">
        <v>25</v>
      </c>
      <c r="I633" s="256" t="s">
        <v>1934</v>
      </c>
      <c r="J633" s="96" t="s">
        <v>1963</v>
      </c>
      <c r="K633" s="456">
        <f>E633/3900</f>
        <v>9.7435897435897427</v>
      </c>
      <c r="L633" s="81"/>
      <c r="M633" s="84">
        <f>E633*L633</f>
        <v>0</v>
      </c>
      <c r="N633" s="107"/>
      <c r="P633" s="74"/>
    </row>
    <row r="634" spans="1:16" ht="15" customHeight="1">
      <c r="A634" s="268" t="s">
        <v>2060</v>
      </c>
      <c r="B634" s="343" t="s">
        <v>211</v>
      </c>
      <c r="C634" s="322" t="s">
        <v>212</v>
      </c>
      <c r="D634" s="323" t="s">
        <v>1</v>
      </c>
      <c r="E634" s="369">
        <v>24000</v>
      </c>
      <c r="F634" s="415" t="s">
        <v>10</v>
      </c>
      <c r="G634" s="95" t="s">
        <v>75</v>
      </c>
      <c r="H634" s="95" t="s">
        <v>57</v>
      </c>
      <c r="I634" s="95" t="s">
        <v>366</v>
      </c>
      <c r="J634" s="96" t="s">
        <v>213</v>
      </c>
      <c r="K634" s="456">
        <f>E634/3900</f>
        <v>6.1538461538461542</v>
      </c>
      <c r="L634" s="81"/>
      <c r="M634" s="84">
        <f>E634*L634</f>
        <v>0</v>
      </c>
      <c r="N634" s="107"/>
      <c r="P634" s="74"/>
    </row>
    <row r="635" spans="1:16" ht="15" customHeight="1">
      <c r="A635" s="268" t="s">
        <v>2060</v>
      </c>
      <c r="B635" s="329" t="s">
        <v>211</v>
      </c>
      <c r="C635" s="328" t="s">
        <v>1851</v>
      </c>
      <c r="D635" s="323" t="s">
        <v>1</v>
      </c>
      <c r="E635" s="369">
        <v>24000</v>
      </c>
      <c r="F635" s="415" t="s">
        <v>10</v>
      </c>
      <c r="G635" s="95" t="s">
        <v>75</v>
      </c>
      <c r="H635" s="95" t="s">
        <v>57</v>
      </c>
      <c r="I635" s="95" t="s">
        <v>366</v>
      </c>
      <c r="J635" s="96" t="s">
        <v>1852</v>
      </c>
      <c r="K635" s="456">
        <f>E635/3900</f>
        <v>6.1538461538461542</v>
      </c>
      <c r="L635" s="81"/>
      <c r="M635" s="84">
        <f>E635*L635</f>
        <v>0</v>
      </c>
      <c r="N635" s="107"/>
      <c r="P635" s="74"/>
    </row>
    <row r="636" spans="1:16" ht="15" customHeight="1">
      <c r="A636" s="268" t="s">
        <v>2060</v>
      </c>
      <c r="B636" s="327" t="s">
        <v>2594</v>
      </c>
      <c r="C636" s="340" t="s">
        <v>2595</v>
      </c>
      <c r="D636" s="323" t="s">
        <v>1</v>
      </c>
      <c r="E636" s="369">
        <v>24000</v>
      </c>
      <c r="F636" s="417" t="s">
        <v>10</v>
      </c>
      <c r="G636" s="95" t="s">
        <v>49</v>
      </c>
      <c r="H636" s="146" t="s">
        <v>2471</v>
      </c>
      <c r="I636" s="146" t="s">
        <v>2596</v>
      </c>
      <c r="J636" s="213" t="s">
        <v>49</v>
      </c>
      <c r="K636" s="456">
        <f>E636/3900</f>
        <v>6.1538461538461542</v>
      </c>
      <c r="L636" s="81"/>
      <c r="M636" s="84">
        <f>E636*L636</f>
        <v>0</v>
      </c>
      <c r="N636" s="107"/>
      <c r="P636" s="74"/>
    </row>
    <row r="637" spans="1:16" ht="15" customHeight="1">
      <c r="A637" s="268"/>
      <c r="B637" s="200" t="s">
        <v>2597</v>
      </c>
      <c r="C637" s="101" t="s">
        <v>2598</v>
      </c>
      <c r="D637" s="95" t="s">
        <v>1</v>
      </c>
      <c r="E637" s="369">
        <v>44000</v>
      </c>
      <c r="F637" s="417" t="s">
        <v>10</v>
      </c>
      <c r="G637" s="95" t="s">
        <v>49</v>
      </c>
      <c r="H637" s="95" t="s">
        <v>60</v>
      </c>
      <c r="I637" s="95" t="s">
        <v>1673</v>
      </c>
      <c r="J637" s="96" t="s">
        <v>621</v>
      </c>
      <c r="K637" s="456">
        <f>E637/3900</f>
        <v>11.282051282051283</v>
      </c>
      <c r="L637" s="81"/>
      <c r="M637" s="84">
        <f>E637*L637</f>
        <v>0</v>
      </c>
      <c r="N637" s="107"/>
      <c r="P637" s="74"/>
    </row>
    <row r="638" spans="1:16" ht="15" customHeight="1">
      <c r="A638" s="268" t="s">
        <v>2060</v>
      </c>
      <c r="B638" s="494" t="s">
        <v>2887</v>
      </c>
      <c r="C638" s="328" t="s">
        <v>2888</v>
      </c>
      <c r="D638" s="323" t="s">
        <v>1</v>
      </c>
      <c r="E638" s="369">
        <v>54000</v>
      </c>
      <c r="F638" s="414" t="s">
        <v>10</v>
      </c>
      <c r="G638" s="95" t="s">
        <v>1008</v>
      </c>
      <c r="H638" s="95" t="s">
        <v>27</v>
      </c>
      <c r="I638" s="95" t="s">
        <v>102</v>
      </c>
      <c r="J638" s="96" t="s">
        <v>2889</v>
      </c>
      <c r="K638" s="456">
        <f>E638/3900</f>
        <v>13.846153846153847</v>
      </c>
      <c r="L638" s="81"/>
      <c r="M638" s="84">
        <f>E638*L638</f>
        <v>0</v>
      </c>
      <c r="N638" s="107"/>
      <c r="P638" s="74"/>
    </row>
    <row r="639" spans="1:16" ht="15" customHeight="1">
      <c r="A639" s="268" t="s">
        <v>2060</v>
      </c>
      <c r="B639" s="321" t="s">
        <v>171</v>
      </c>
      <c r="C639" s="328" t="s">
        <v>172</v>
      </c>
      <c r="D639" s="323" t="s">
        <v>1</v>
      </c>
      <c r="E639" s="369">
        <v>28000</v>
      </c>
      <c r="F639" s="415" t="s">
        <v>10</v>
      </c>
      <c r="G639" s="95" t="s">
        <v>49</v>
      </c>
      <c r="H639" s="370" t="s">
        <v>11</v>
      </c>
      <c r="I639" s="95" t="s">
        <v>366</v>
      </c>
      <c r="J639" s="96" t="s">
        <v>173</v>
      </c>
      <c r="K639" s="456">
        <f>E639/3900</f>
        <v>7.1794871794871797</v>
      </c>
      <c r="L639" s="81"/>
      <c r="M639" s="84">
        <f>E639*L639</f>
        <v>0</v>
      </c>
      <c r="N639" s="107"/>
      <c r="P639" s="74"/>
    </row>
    <row r="640" spans="1:16" ht="15" customHeight="1">
      <c r="A640" s="268" t="s">
        <v>2060</v>
      </c>
      <c r="B640" s="321" t="s">
        <v>1582</v>
      </c>
      <c r="C640" s="322" t="s">
        <v>1583</v>
      </c>
      <c r="D640" s="323" t="s">
        <v>197</v>
      </c>
      <c r="E640" s="369">
        <v>39000</v>
      </c>
      <c r="F640" s="414" t="s">
        <v>10</v>
      </c>
      <c r="G640" s="95" t="s">
        <v>49</v>
      </c>
      <c r="H640" s="95" t="s">
        <v>93</v>
      </c>
      <c r="I640" s="95" t="s">
        <v>1584</v>
      </c>
      <c r="J640" s="96" t="s">
        <v>340</v>
      </c>
      <c r="K640" s="456">
        <f>E640/3900</f>
        <v>10</v>
      </c>
      <c r="L640" s="81"/>
      <c r="M640" s="84">
        <f>E640*L640</f>
        <v>0</v>
      </c>
      <c r="N640" s="107"/>
      <c r="P640" s="74"/>
    </row>
    <row r="641" spans="1:16" ht="15" customHeight="1">
      <c r="A641" s="268"/>
      <c r="B641" s="438"/>
      <c r="C641" s="368"/>
      <c r="D641" s="368"/>
      <c r="E641" s="369"/>
      <c r="F641" s="415"/>
      <c r="G641" s="95"/>
      <c r="H641" s="95"/>
      <c r="I641" s="95"/>
      <c r="J641" s="96"/>
      <c r="K641" s="456"/>
      <c r="L641" s="81"/>
      <c r="M641" s="84"/>
      <c r="N641" s="107"/>
      <c r="P641" s="74"/>
    </row>
    <row r="642" spans="1:16" ht="15" customHeight="1">
      <c r="A642" s="268"/>
      <c r="B642" s="203"/>
      <c r="C642" s="101"/>
      <c r="D642" s="256"/>
      <c r="E642" s="369"/>
      <c r="F642" s="423"/>
      <c r="G642" s="95"/>
      <c r="H642" s="256"/>
      <c r="I642" s="256"/>
      <c r="J642" s="96"/>
      <c r="K642" s="456"/>
      <c r="L642" s="81"/>
      <c r="M642" s="84"/>
      <c r="N642" s="107"/>
      <c r="P642" s="74"/>
    </row>
    <row r="643" spans="1:16" ht="15" customHeight="1">
      <c r="A643" s="268"/>
      <c r="B643" s="200"/>
      <c r="C643" s="127"/>
      <c r="D643" s="95"/>
      <c r="E643" s="369"/>
      <c r="F643" s="414"/>
      <c r="G643" s="95"/>
      <c r="H643" s="95"/>
      <c r="I643" s="95"/>
      <c r="J643" s="96"/>
      <c r="K643" s="456"/>
      <c r="L643" s="81"/>
      <c r="M643" s="84"/>
      <c r="N643" s="107"/>
      <c r="P643" s="74"/>
    </row>
    <row r="644" spans="1:16" ht="15" customHeight="1">
      <c r="A644" s="268"/>
      <c r="B644" s="203"/>
      <c r="C644" s="127"/>
      <c r="D644" s="95"/>
      <c r="E644" s="369"/>
      <c r="F644" s="415"/>
      <c r="G644" s="95"/>
      <c r="H644" s="95"/>
      <c r="I644" s="95"/>
      <c r="J644" s="96"/>
      <c r="K644" s="456"/>
      <c r="L644" s="81"/>
      <c r="M644" s="84"/>
      <c r="N644" s="107"/>
      <c r="P644" s="74"/>
    </row>
    <row r="645" spans="1:16" ht="15" customHeight="1" thickBot="1">
      <c r="A645" s="269"/>
      <c r="B645" s="295"/>
      <c r="C645" s="104"/>
      <c r="D645" s="114"/>
      <c r="E645" s="454"/>
      <c r="F645" s="476"/>
      <c r="G645" s="114"/>
      <c r="H645" s="114"/>
      <c r="I645" s="114"/>
      <c r="J645" s="198"/>
      <c r="K645" s="463"/>
      <c r="L645" s="99"/>
      <c r="M645" s="116"/>
      <c r="N645" s="107"/>
      <c r="P645" s="74"/>
    </row>
    <row r="646" spans="1:16" ht="15" customHeight="1" thickBot="1">
      <c r="L646" s="110">
        <f>SUM(L16:L644)</f>
        <v>0</v>
      </c>
      <c r="M646" s="141">
        <f>SUM(M16:M644)</f>
        <v>0</v>
      </c>
    </row>
    <row r="648" spans="1:16" ht="15" customHeight="1">
      <c r="K648" s="464"/>
    </row>
    <row r="650" spans="1:16" ht="15" customHeight="1" thickBot="1">
      <c r="B650" s="443" t="s">
        <v>2915</v>
      </c>
      <c r="J650" s="119"/>
    </row>
    <row r="651" spans="1:16" ht="15" customHeight="1" thickBot="1">
      <c r="B651" s="444" t="s">
        <v>14</v>
      </c>
      <c r="C651" s="445" t="s">
        <v>15</v>
      </c>
      <c r="D651" s="446" t="s">
        <v>16</v>
      </c>
      <c r="E651" s="447" t="s">
        <v>20</v>
      </c>
      <c r="F651" s="54" t="s">
        <v>9</v>
      </c>
      <c r="G651" s="448" t="s">
        <v>18</v>
      </c>
      <c r="H651" s="449" t="s">
        <v>17</v>
      </c>
      <c r="I651" s="448" t="s">
        <v>7</v>
      </c>
      <c r="J651" s="449" t="s">
        <v>581</v>
      </c>
      <c r="K651" s="450" t="s">
        <v>2911</v>
      </c>
      <c r="L651" s="380"/>
      <c r="M651" s="381"/>
    </row>
    <row r="652" spans="1:16" ht="15" customHeight="1">
      <c r="B652" s="378"/>
      <c r="C652" s="142"/>
      <c r="D652" s="123"/>
      <c r="E652" s="451"/>
      <c r="F652" s="425"/>
      <c r="G652" s="123"/>
      <c r="H652" s="123"/>
      <c r="I652" s="452"/>
      <c r="J652" s="453"/>
      <c r="K652" s="453"/>
      <c r="L652" s="227"/>
      <c r="M652" s="281"/>
    </row>
    <row r="653" spans="1:16" ht="15" customHeight="1">
      <c r="B653" s="229"/>
      <c r="C653" s="94"/>
      <c r="D653" s="95"/>
      <c r="E653" s="371"/>
      <c r="F653" s="415"/>
      <c r="G653" s="95"/>
      <c r="H653" s="95"/>
      <c r="I653" s="95"/>
      <c r="J653" s="96"/>
      <c r="K653" s="96"/>
      <c r="L653" s="220"/>
      <c r="M653" s="84"/>
    </row>
    <row r="654" spans="1:16" ht="15" customHeight="1">
      <c r="B654" s="500" t="s">
        <v>176</v>
      </c>
      <c r="C654" s="31" t="s">
        <v>159</v>
      </c>
      <c r="D654" s="16" t="s">
        <v>1</v>
      </c>
      <c r="E654" s="369">
        <v>14000</v>
      </c>
      <c r="F654" s="83" t="s">
        <v>10</v>
      </c>
      <c r="G654" s="18" t="s">
        <v>49</v>
      </c>
      <c r="H654" s="18" t="s">
        <v>49</v>
      </c>
      <c r="I654" s="146" t="s">
        <v>366</v>
      </c>
      <c r="J654" s="96" t="s">
        <v>3040</v>
      </c>
      <c r="K654" s="96" t="s">
        <v>3039</v>
      </c>
      <c r="L654" s="220"/>
      <c r="M654" s="84"/>
    </row>
    <row r="655" spans="1:16" ht="15" customHeight="1" thickBot="1">
      <c r="B655" s="383"/>
      <c r="C655" s="198"/>
      <c r="D655" s="114"/>
      <c r="E655" s="454"/>
      <c r="F655" s="426"/>
      <c r="G655" s="114"/>
      <c r="H655" s="114"/>
      <c r="I655" s="114"/>
      <c r="J655" s="104"/>
      <c r="K655" s="104"/>
      <c r="L655" s="237"/>
      <c r="M655" s="116"/>
    </row>
  </sheetData>
  <autoFilter ref="A15:M644" xr:uid="{F2AA6D73-2557-E24C-8DEE-8674DF54F113}">
    <sortState xmlns:xlrd2="http://schemas.microsoft.com/office/spreadsheetml/2017/richdata2" ref="A16:M644">
      <sortCondition ref="B16:B644"/>
    </sortState>
  </autoFilter>
  <sortState xmlns:xlrd2="http://schemas.microsoft.com/office/spreadsheetml/2017/richdata2" ref="A16:M641">
    <sortCondition ref="B16:B641"/>
  </sortState>
  <phoneticPr fontId="42" type="noConversion"/>
  <conditionalFormatting sqref="L16:L21">
    <cfRule type="top10" dxfId="68" priority="25686" rank="10"/>
  </conditionalFormatting>
  <conditionalFormatting sqref="L73">
    <cfRule type="top10" dxfId="67" priority="5" rank="10"/>
  </conditionalFormatting>
  <conditionalFormatting sqref="L74:L79">
    <cfRule type="top10" dxfId="66" priority="6" rank="10"/>
  </conditionalFormatting>
  <conditionalFormatting sqref="L94:L95">
    <cfRule type="top10" dxfId="65" priority="16" rank="10"/>
  </conditionalFormatting>
  <conditionalFormatting sqref="L96:L103">
    <cfRule type="top10" dxfId="64" priority="3" rank="10"/>
  </conditionalFormatting>
  <conditionalFormatting sqref="L154:L155">
    <cfRule type="top10" dxfId="63" priority="26061" rank="10"/>
  </conditionalFormatting>
  <conditionalFormatting sqref="L156:L160 L80:L93 L104:L153 L22:L72">
    <cfRule type="top10" dxfId="62" priority="26060" rank="10"/>
  </conditionalFormatting>
  <conditionalFormatting sqref="L176">
    <cfRule type="top10" dxfId="61" priority="85" rank="10"/>
  </conditionalFormatting>
  <conditionalFormatting sqref="L177">
    <cfRule type="top10" dxfId="60" priority="25688" rank="10"/>
  </conditionalFormatting>
  <conditionalFormatting sqref="L191:L194">
    <cfRule type="top10" dxfId="59" priority="25352" rank="10"/>
  </conditionalFormatting>
  <conditionalFormatting sqref="L232:L233">
    <cfRule type="top10" dxfId="58" priority="28" rank="10"/>
  </conditionalFormatting>
  <conditionalFormatting sqref="L234:L250 L183:L190 L195:L231">
    <cfRule type="top10" dxfId="57" priority="26102" rank="10"/>
  </conditionalFormatting>
  <conditionalFormatting sqref="L284">
    <cfRule type="top10" dxfId="56" priority="29" rank="10"/>
  </conditionalFormatting>
  <conditionalFormatting sqref="L300">
    <cfRule type="top10" dxfId="55" priority="15" rank="10"/>
  </conditionalFormatting>
  <conditionalFormatting sqref="L301:L303 L285:L299 L178:L182 L161:L175 L251:L283">
    <cfRule type="top10" dxfId="54" priority="25958" rank="10"/>
  </conditionalFormatting>
  <conditionalFormatting sqref="L304:L305">
    <cfRule type="top10" dxfId="53" priority="26189" rank="10"/>
  </conditionalFormatting>
  <conditionalFormatting sqref="L336">
    <cfRule type="top10" dxfId="52" priority="56" rank="10"/>
  </conditionalFormatting>
  <conditionalFormatting sqref="L345">
    <cfRule type="top10" dxfId="51" priority="1" rank="10"/>
  </conditionalFormatting>
  <conditionalFormatting sqref="L399">
    <cfRule type="top10" dxfId="50" priority="24015" rank="10"/>
  </conditionalFormatting>
  <conditionalFormatting sqref="L411">
    <cfRule type="top10" dxfId="49" priority="48" rank="10"/>
  </conditionalFormatting>
  <conditionalFormatting sqref="L412:L442 L306:L335 L400:L410 L337:L344 L346:L398">
    <cfRule type="top10" dxfId="48" priority="26076" rank="10"/>
  </conditionalFormatting>
  <conditionalFormatting sqref="L443">
    <cfRule type="top10" dxfId="47" priority="44" rank="10"/>
  </conditionalFormatting>
  <conditionalFormatting sqref="L444">
    <cfRule type="top10" dxfId="46" priority="42" rank="10"/>
  </conditionalFormatting>
  <conditionalFormatting sqref="L447:L450">
    <cfRule type="top10" dxfId="45" priority="25" rank="10"/>
  </conditionalFormatting>
  <conditionalFormatting sqref="L468:L469">
    <cfRule type="top10" dxfId="44" priority="38" rank="10"/>
  </conditionalFormatting>
  <conditionalFormatting sqref="L471:L489">
    <cfRule type="top10" dxfId="43" priority="26190" rank="10"/>
  </conditionalFormatting>
  <conditionalFormatting sqref="L503">
    <cfRule type="top10" dxfId="42" priority="30" rank="10"/>
  </conditionalFormatting>
  <conditionalFormatting sqref="L570">
    <cfRule type="top10" dxfId="41" priority="8" rank="10"/>
  </conditionalFormatting>
  <conditionalFormatting sqref="L571">
    <cfRule type="top10" dxfId="40" priority="9" rank="10"/>
  </conditionalFormatting>
  <conditionalFormatting sqref="L642">
    <cfRule type="top10" dxfId="39" priority="13" rank="10"/>
  </conditionalFormatting>
  <conditionalFormatting sqref="L644">
    <cfRule type="top10" dxfId="38" priority="17" rank="10"/>
  </conditionalFormatting>
  <conditionalFormatting sqref="L645 L490:L502 L470 L445:L446 L451:L467 L643 L504:L569 L572:L641">
    <cfRule type="top10" dxfId="37" priority="25816" rank="10"/>
  </conditionalFormatting>
  <conditionalFormatting sqref="M16:M645">
    <cfRule type="cellIs" dxfId="36" priority="2" operator="greaterThan">
      <formula>0</formula>
    </cfRule>
  </conditionalFormatting>
  <conditionalFormatting sqref="P17">
    <cfRule type="cellIs" dxfId="35" priority="10" operator="greaterThan">
      <formula>0</formula>
    </cfRule>
    <cfRule type="expression" dxfId="34" priority="103" stopIfTrue="1">
      <formula>MOD(ROW(),2)=1</formula>
    </cfRule>
  </conditionalFormatting>
  <dataValidations count="1">
    <dataValidation type="list" allowBlank="1" showInputMessage="1" showErrorMessage="1" sqref="I637:I645 B20:C20 I16:I19 C30 B40 B125:C125 C126:C127 C148 C160 C162 C183 C191 B107:C107 C245 C285 C302 C311 C230 B313 B280:C281 C398 B431:C431 B211 B437:C437 I436 C104 B153 C314 B68:C68 C411:C412 C478:C479 C470:C471 C473 C165:C166 B340 I403:I404 I288 C395 C80 B498:B499 B190:C190 B217 B170:C170 C534:C536 C554 B555 C273 B503 C176 C381 C48:C49 B179:B181 I21:I23 I197 B254:C256 B240:C241 B323 C529 C531 C335:C336 B443:C443 C77 I416:I422 C559 C146 I186:I189 C43 C233 B119:C119 B275:C275 I76:I79 C444 C544:C545 I545:I546 B155:C155 B221 B593:C593 B599:C599 B327:C327 C383 I51:I53 C218:C219 B234 B601:C601 B600 I455:I456 C87 B454:C454 B458:C458 B219 I534:I535 C84 C622:C623 I326 B606 C120 I439:I440 B576:C576 C102 I273:I279 B224:C224 I60:I63 B227:C227 C226 C197:C198 I199 C202:C203 C205 I608:I612 C609 C613:C615 I614:I615 B361 B369:C369 C371 C377 B342:C342 B493:C494 B244:C244 I368:I375 C257 I382:I388 B540 B329:C331 B158 C137:C143 C583:C589 C318 I251:I254 B394 C95 C122:C123 I390:I391 B391 C518 C69:C70 B445:C445 C538 I537:I540 I532 B85:C86 I88:I91 C602 B173:B175 C579:C581 I55:I58 I599:I606 B603 I394:I395 I398:I399 B449 B299 C300 C346:C349 I474:I486 I145:I150 B41:C41 B521:C521 I282:I286 B128:C128 C207:C209 B380:C380 I459:I472 I548 B570 C59 I26:I31 B27:C27 B547:C547 C548 B512:C512 B201:C201 I120:I130 I132:I143 C457 I192:I195 B195 I215:I233 I152:I164 I617 I442:I453 I167:I184 I408:I414 C568:C569 B355:C355 I316:I324 B322:C322 C54 I558:I591 I425:I433 C522:C527 I256:I259 I95:I102 I204:I213 I235:I248 I377:I378 C571:C574 I262:I271 I517:I530 H334 H554 G329 G119:G120 G576 G380 G190 H319 H48 H140 G164 I328:I335 I33:I49 I65:I74 I488:I509 I619:I635 B634:C634 B307:C308 I512:I513 I81:I86 I338:I344 B344 I290:I314 I346:I366 I105:I118 C111:C112 B654:C655 I655 I653 B652 B549:C549 I550:I555 I594:I595" xr:uid="{58D9F435-E78F-D34C-8286-20B471DD0520}">
      <formula1>StatusTypes</formula1>
    </dataValidation>
  </dataValidations>
  <hyperlinks>
    <hyperlink ref="C3" r:id="rId1" xr:uid="{F7A0D874-73BD-424E-A129-29C2C9822ED7}"/>
    <hyperlink ref="C4" r:id="rId2" xr:uid="{A12373B1-8FA8-B548-9950-8DFF09870525}"/>
    <hyperlink ref="C8" r:id="rId3" xr:uid="{3EDF0419-7915-8A42-A726-F5D4CD44C943}"/>
    <hyperlink ref="J12" r:id="rId4" display="https://tribulacionproductions.bandcamp.com/" xr:uid="{9F3587B2-D91E-CA40-99D7-D7E6C7AD9F5D}"/>
    <hyperlink ref="F219" r:id="rId5" xr:uid="{1FA81992-1444-AA49-88B7-ECA68D00DB09}"/>
    <hyperlink ref="F124" r:id="rId6" xr:uid="{DA81FD66-2201-7045-A496-9D7CC6A01F8A}"/>
    <hyperlink ref="F45" r:id="rId7" xr:uid="{E8FE4509-D6AC-2D4C-B4E4-1A624C30BABB}"/>
    <hyperlink ref="F172" r:id="rId8" xr:uid="{B5AA4649-A1E6-E049-BC16-671ABDA33725}"/>
    <hyperlink ref="F199" r:id="rId9" xr:uid="{07615137-73CA-0A4E-84AC-5A126FD0A90F}"/>
    <hyperlink ref="F149" r:id="rId10" xr:uid="{BD9967A5-C98D-6540-8532-E656F15ADCE5}"/>
    <hyperlink ref="F44" r:id="rId11" xr:uid="{0BA987C1-833B-0348-9C4D-22DE925D7F01}"/>
    <hyperlink ref="F96" r:id="rId12" xr:uid="{B776F7F1-C07F-F24D-9F44-24A951D75E1C}"/>
    <hyperlink ref="F181" r:id="rId13" xr:uid="{76BE1662-1A7B-5341-AF69-FDE5F152334B}"/>
    <hyperlink ref="F49" r:id="rId14" display="https://www.youtube.com/watch?v=6xx1jbpY-VA&amp;t=463s" xr:uid="{CC4C20B0-5EEB-0547-AEEA-6D36CE0318D5}"/>
    <hyperlink ref="F262" r:id="rId15" xr:uid="{A06BE7B5-0872-874F-BF0C-EF083FE8A342}"/>
    <hyperlink ref="F282" r:id="rId16" xr:uid="{077C333D-B9E1-0043-9835-1E07195E69EC}"/>
    <hyperlink ref="F140" r:id="rId17" xr:uid="{003D56D2-32CE-9743-ABA3-99A4B4E47FC0}"/>
    <hyperlink ref="F229" r:id="rId18" xr:uid="{D9B56FB7-F066-0440-957F-207F4FFB3229}"/>
    <hyperlink ref="F76" r:id="rId19" xr:uid="{AC8CA9AD-0C6D-F641-81AF-403BD0545C0B}"/>
    <hyperlink ref="F162" r:id="rId20" xr:uid="{838B3528-5B9C-334B-A182-57DC9280FAD2}"/>
    <hyperlink ref="F247" r:id="rId21" xr:uid="{7905DF4B-7EE0-8045-9544-C486ED230303}"/>
    <hyperlink ref="F239" r:id="rId22" xr:uid="{2E70499C-A03E-9D4C-8915-AC276AC823F0}"/>
    <hyperlink ref="F34" r:id="rId23" xr:uid="{BC7F9B19-0D7A-ED4D-A429-7B44F1A3ED75}"/>
    <hyperlink ref="F38" r:id="rId24" xr:uid="{0F29B7C7-8845-AE46-BBD9-1549B11D46DE}"/>
    <hyperlink ref="F143" r:id="rId25" xr:uid="{227FAC88-6205-7446-A99C-B967DB185866}"/>
    <hyperlink ref="F207" r:id="rId26" xr:uid="{44825CB0-A788-E14F-B140-15B227455E41}"/>
    <hyperlink ref="F52" r:id="rId27" xr:uid="{14537373-E0BB-B04F-877E-D262504D9F7A}"/>
    <hyperlink ref="F236" r:id="rId28" xr:uid="{C145E7FA-0C98-D54C-8781-46D551E0398A}"/>
    <hyperlink ref="F179" r:id="rId29" xr:uid="{AFBA7DC3-6B3C-9549-98E7-FF23AE5F6362}"/>
    <hyperlink ref="F457" r:id="rId30" xr:uid="{11716B7A-F027-C94F-9E69-6ABF78FDADC6}"/>
    <hyperlink ref="F322" r:id="rId31" xr:uid="{A04DD338-E21B-8C4A-899A-B3E120710885}"/>
    <hyperlink ref="F330" r:id="rId32" xr:uid="{0CC0F888-23DC-7B40-9445-657207A3262D}"/>
    <hyperlink ref="F288" r:id="rId33" xr:uid="{DEDE06A3-EAD7-BC46-A814-58B8ED265A76}"/>
    <hyperlink ref="F428" r:id="rId34" xr:uid="{FE5DCF60-99A1-5041-A21B-25F49F7CB827}"/>
    <hyperlink ref="F403" r:id="rId35" xr:uid="{35FB0722-6D5D-7845-9EE8-F12619F4511E}"/>
    <hyperlink ref="F324" r:id="rId36" xr:uid="{8C03228B-209F-334B-9E77-766C1E4E074A}"/>
    <hyperlink ref="F511" r:id="rId37" xr:uid="{4A49B890-1097-8A4B-A29E-175025BFC939}"/>
    <hyperlink ref="F585" r:id="rId38" xr:uid="{90AE0160-1D71-C847-B9DF-1AED5D7E6056}"/>
    <hyperlink ref="F362" r:id="rId39" xr:uid="{89A37EEB-09F2-D243-994C-6D68D8442BA1}"/>
    <hyperlink ref="F333" r:id="rId40" xr:uid="{44A4CC6D-BB4D-9346-B359-66C7C3D26960}"/>
    <hyperlink ref="F311" r:id="rId41" xr:uid="{648B7E5C-4CFF-B849-9845-3A963964B52C}"/>
    <hyperlink ref="F454" r:id="rId42" xr:uid="{09107C5D-7209-5248-B3F1-5ACE5C72AE5C}"/>
    <hyperlink ref="F387" r:id="rId43" xr:uid="{DD5FB647-36D2-8040-965C-5759BAA97CA1}"/>
    <hyperlink ref="F386" r:id="rId44" xr:uid="{D04C9F2C-4A1C-4144-A627-D4E304E9F157}"/>
    <hyperlink ref="F558" r:id="rId45" xr:uid="{CA1A19E4-C27D-4845-9D43-64E4BE731092}"/>
    <hyperlink ref="F481" r:id="rId46" xr:uid="{87D91B90-A22A-C94E-8B57-143892B59C5C}"/>
    <hyperlink ref="F568" r:id="rId47" xr:uid="{424A5351-2038-F442-B86D-7C30C1A1268A}"/>
    <hyperlink ref="F605" r:id="rId48" xr:uid="{A0B9F0CC-903A-3548-A50E-CE0DAEAAC3F2}"/>
    <hyperlink ref="F317" r:id="rId49" xr:uid="{81414920-1F8F-DA4F-AA76-4BF174287395}"/>
    <hyperlink ref="F500" r:id="rId50" xr:uid="{EB7065A7-BAA3-9D48-A9E4-50E0762B884E}"/>
    <hyperlink ref="F321" r:id="rId51" xr:uid="{CF2F247A-3EE8-1B4C-905F-D660F7368F6E}"/>
    <hyperlink ref="F552" r:id="rId52" xr:uid="{48FEE0A8-A512-2D40-9C1B-99ACC95E8200}"/>
    <hyperlink ref="F294" r:id="rId53" xr:uid="{6B0DB1AE-1B53-244C-AA14-8D900D1D4331}"/>
    <hyperlink ref="F337" r:id="rId54" xr:uid="{41E20C5D-BC7D-A145-93DB-C4D449C46531}"/>
    <hyperlink ref="F440" r:id="rId55" xr:uid="{57AB0F83-A35B-CD4E-9AFD-66FBF779D002}"/>
    <hyperlink ref="F336" r:id="rId56" xr:uid="{E2EBFD63-8101-CB4C-A955-3DB265090EDB}"/>
    <hyperlink ref="F373" r:id="rId57" xr:uid="{086039ED-C583-C24A-8E13-380F6A34E351}"/>
    <hyperlink ref="F399" r:id="rId58" xr:uid="{1A667977-ED43-7D4F-BDF7-585E720144B8}"/>
    <hyperlink ref="F566" r:id="rId59" xr:uid="{67EA9ED1-94CF-0943-B4E1-16F8329F4529}"/>
    <hyperlink ref="F300" r:id="rId60" xr:uid="{F2B6464C-BDD9-6945-8AEC-4A9390D8C5D2}"/>
    <hyperlink ref="F572" r:id="rId61" xr:uid="{4A68F937-15FB-764C-8817-01F86D1124E1}"/>
    <hyperlink ref="F431" r:id="rId62" xr:uid="{8CE3E542-47A7-DC44-9D7C-B2C210D08FAE}"/>
    <hyperlink ref="F496" r:id="rId63" xr:uid="{DD55C0A9-F872-B54C-B6B6-D030CFE3482B}"/>
    <hyperlink ref="F299" r:id="rId64" xr:uid="{E546A718-A549-3A45-BACE-ADDD3381D5BB}"/>
    <hyperlink ref="F590" r:id="rId65" xr:uid="{6186DA77-C34F-E141-B7FF-C7D8D24A2BD7}"/>
    <hyperlink ref="F436" r:id="rId66" xr:uid="{B409F780-63F9-214C-AD0B-7E06D1310D31}"/>
    <hyperlink ref="F348" r:id="rId67" xr:uid="{E3846149-3AEE-034E-B9D1-0F3CB5BFD05E}"/>
    <hyperlink ref="F437" r:id="rId68" xr:uid="{CE9A8971-E4B5-324F-AB81-53B1B08075E6}"/>
    <hyperlink ref="F414" r:id="rId69" xr:uid="{D178DB56-A347-844F-8C1D-3C62FF542B00}"/>
    <hyperlink ref="F482" r:id="rId70" xr:uid="{FD0F4D1B-5731-084D-A7AB-E75773164B76}"/>
    <hyperlink ref="F470" r:id="rId71" xr:uid="{ACB0CDF6-8169-5B4F-977C-3C0BE62F1AED}"/>
    <hyperlink ref="F366" r:id="rId72" xr:uid="{1FA93A1C-5904-2942-BC56-EA8DC20EA41E}"/>
    <hyperlink ref="F415" r:id="rId73" xr:uid="{9D8EC9C0-19E5-0B43-9714-AD60BA184B64}"/>
    <hyperlink ref="F458" r:id="rId74" xr:uid="{F2EE03DD-69D7-3541-890F-E5928E7A5E66}"/>
    <hyperlink ref="F489" r:id="rId75" xr:uid="{BFB9B050-2460-044C-815C-C7FC4879A13A}"/>
    <hyperlink ref="F580" r:id="rId76" xr:uid="{DF59E61F-B449-2549-98C2-72A8FA794B69}"/>
    <hyperlink ref="F397" r:id="rId77" xr:uid="{D54C7D04-D9E2-7D43-94F0-3140C14CBC55}"/>
    <hyperlink ref="F284" r:id="rId78" xr:uid="{41EE9037-69F2-DB46-8799-C4B67C9BDB91}"/>
    <hyperlink ref="F19" r:id="rId79" xr:uid="{56A7CEFC-C352-C14F-867A-CA5D5FCE0129}"/>
    <hyperlink ref="F340" r:id="rId80" xr:uid="{C9C34EB5-2CBF-464D-AE6E-8329CC3E883D}"/>
    <hyperlink ref="F203" r:id="rId81" xr:uid="{5CDBDFEF-DF20-8744-9ED9-DD2ABA93A46E}"/>
    <hyperlink ref="F614" r:id="rId82" xr:uid="{D78ECC53-A25A-CF45-AF0F-BC20FA10F68E}"/>
    <hyperlink ref="F189" r:id="rId83" xr:uid="{3714EE8A-2B27-2645-AB45-FADE6E97295C}"/>
    <hyperlink ref="F54" r:id="rId84" xr:uid="{D966734A-3718-114E-8F77-E3F5C64C9610}"/>
    <hyperlink ref="F425" r:id="rId85" xr:uid="{572FD29D-89DA-B342-8E59-D4A5826CB5C4}"/>
    <hyperlink ref="F547" r:id="rId86" xr:uid="{07153BF5-43BE-B343-9BA8-286D3DD82C62}"/>
    <hyperlink ref="F420" r:id="rId87" xr:uid="{B11AB385-B077-3645-B504-218DC39F4B62}"/>
    <hyperlink ref="F120" r:id="rId88" xr:uid="{C565843C-8FF2-F542-B66E-CED4E07B3BD2}"/>
    <hyperlink ref="F524" r:id="rId89" xr:uid="{EED387E2-2C6A-EB44-B1D6-CAE94B78B48F}"/>
    <hyperlink ref="F426" r:id="rId90" xr:uid="{48420BD7-9CA8-F846-870D-3C0C06580A2B}"/>
    <hyperlink ref="F223" r:id="rId91" xr:uid="{DBF66EDF-B135-9540-BF66-F7B0AEE629ED}"/>
    <hyperlink ref="F393" r:id="rId92" xr:uid="{48E2E8F2-B50E-634F-B109-59005C52B365}"/>
    <hyperlink ref="F463" r:id="rId93" xr:uid="{69C04B71-F243-004D-9889-6798E3B13F46}"/>
    <hyperlink ref="F201" r:id="rId94" xr:uid="{0AF40D65-4F19-0E4D-90FF-04A3356B9A6E}"/>
    <hyperlink ref="F554" r:id="rId95" xr:uid="{33E66674-ECB5-EB45-AA1B-136CD1833ED2}"/>
    <hyperlink ref="F331" r:id="rId96" xr:uid="{4DA85004-227E-074E-88C7-729D976BAD40}"/>
    <hyperlink ref="F375" r:id="rId97" xr:uid="{3F848BD1-2756-F340-BF7D-9A0BE453EEFE}"/>
    <hyperlink ref="F233" r:id="rId98" xr:uid="{98FD64DC-4875-B94B-B8BF-271A6B2612BA}"/>
    <hyperlink ref="F628" r:id="rId99" xr:uid="{61668EAD-0561-9248-A15F-D5438EFE3D60}"/>
    <hyperlink ref="F626" r:id="rId100" xr:uid="{54CC06EB-9A0D-CB4B-B4D9-728A28A07D03}"/>
    <hyperlink ref="F634" r:id="rId101" xr:uid="{572F958D-4345-A246-9DDC-CDF0709CCFFA}"/>
    <hyperlink ref="F639" r:id="rId102" xr:uid="{7F0D8592-0425-D642-AD88-9D28CC34E536}"/>
    <hyperlink ref="F222" r:id="rId103" xr:uid="{FADA89DA-0FC7-2146-942A-58CD6EF149DD}"/>
    <hyperlink ref="F105" r:id="rId104" xr:uid="{99DB9E85-FC89-EF4E-A079-4D5F6D6AAC98}"/>
    <hyperlink ref="F346" r:id="rId105" xr:uid="{78EBA4A0-B834-BC49-BA4C-65BB93076D47}"/>
    <hyperlink ref="F69" r:id="rId106" xr:uid="{9B16AD20-4069-EA4C-B2FD-5451E92B0DCD}"/>
    <hyperlink ref="F306" r:id="rId107" xr:uid="{596C1D81-E97E-D942-99F5-6516575A4582}"/>
    <hyperlink ref="F307" r:id="rId108" xr:uid="{C7396962-2CDA-1B45-B96E-86456340B606}"/>
    <hyperlink ref="F153" r:id="rId109" xr:uid="{CCEF0290-6D08-0F49-93CF-02B60120944F}"/>
    <hyperlink ref="F151" r:id="rId110" xr:uid="{040F4922-09D9-D248-8263-6D0732729019}"/>
    <hyperlink ref="F152" r:id="rId111" xr:uid="{D54B3370-BD79-FE41-A0B3-560892825F47}"/>
    <hyperlink ref="F571" r:id="rId112" xr:uid="{7AE49930-49A2-0A40-B29B-7466A9D87A88}"/>
    <hyperlink ref="F37" r:id="rId113" xr:uid="{E30BBA1F-65CE-774D-8F0D-089F092FCA6E}"/>
    <hyperlink ref="F435" r:id="rId114" xr:uid="{3CCF6862-70B1-CB4C-AE46-2C322E85E0E8}"/>
    <hyperlink ref="F539" r:id="rId115" xr:uid="{A15C553A-C45B-5F4E-B32D-E74721D18E58}"/>
    <hyperlink ref="F231" r:id="rId116" xr:uid="{D034A294-EA89-BE46-8BDD-BC49FF225D98}"/>
    <hyperlink ref="F421" r:id="rId117" xr:uid="{28BD3F4B-9A48-DF43-9AF1-4138051EBB82}"/>
    <hyperlink ref="F422" r:id="rId118" xr:uid="{FD7EABEB-85A8-BF4A-A702-995346192080}"/>
    <hyperlink ref="F544" r:id="rId119" xr:uid="{9F370D78-071D-194C-88C7-A35DFEC1855B}"/>
    <hyperlink ref="F562" r:id="rId120" xr:uid="{525B4E9B-774F-CB4C-AA77-239A322794AE}"/>
    <hyperlink ref="F396" r:id="rId121" xr:uid="{41404063-EE50-7646-9CBC-77E57EEF5080}"/>
    <hyperlink ref="F312" r:id="rId122" xr:uid="{8F33DA8E-BBC4-F745-8322-F86158FF6482}"/>
    <hyperlink ref="F200" r:id="rId123" xr:uid="{2A7EBA41-DF34-F945-9EC5-238E1B09628A}"/>
    <hyperlink ref="F163" r:id="rId124" xr:uid="{9227F133-A5EC-6F42-91F4-DD3B29CF7E43}"/>
    <hyperlink ref="F109" r:id="rId125" xr:uid="{AAEC6F93-9AD8-7A4B-9EFF-31D35F15849B}"/>
    <hyperlink ref="F217" r:id="rId126" xr:uid="{3B1B2637-19FE-6248-968F-9E44262797BA}"/>
    <hyperlink ref="F202" r:id="rId127" xr:uid="{FE4F3AC6-1077-0C4B-957F-0F8E44777745}"/>
    <hyperlink ref="F277" r:id="rId128" xr:uid="{2238E5A3-81DB-6849-A75A-0BFD3EFBD6CA}"/>
    <hyperlink ref="F286" r:id="rId129" xr:uid="{494AADA1-0733-0946-BBE9-AE4BD722E140}"/>
    <hyperlink ref="F347" r:id="rId130" xr:uid="{3BB899BC-257D-F143-ADA9-3B616C321040}"/>
    <hyperlink ref="F383" r:id="rId131" xr:uid="{08D3FFC8-1810-F54E-B504-74A8AAD4A4F8}"/>
    <hyperlink ref="F430" r:id="rId132" xr:uid="{B8B1488C-2F54-4845-93AC-165055D2FDAC}"/>
    <hyperlink ref="F316" r:id="rId133" xr:uid="{540D1592-44A9-444B-B53B-2EB3B103768A}"/>
    <hyperlink ref="F21" r:id="rId134" xr:uid="{36E8F41D-DD4A-6747-BB07-01279D70C3A3}"/>
    <hyperlink ref="F542" r:id="rId135" xr:uid="{5376CA6D-F1D1-F141-A0B2-8C89F7ABC30F}"/>
    <hyperlink ref="F283" r:id="rId136" xr:uid="{DE20C4AC-E119-FF40-AE4C-2B7DAD8F690E}"/>
    <hyperlink ref="F532" r:id="rId137" xr:uid="{BA5DCB3B-1B2C-2E44-B434-B02FF59D95C2}"/>
    <hyperlink ref="F55" r:id="rId138" xr:uid="{2EE53E4D-83E8-9F49-8D7B-6A09E7EAB86C}"/>
    <hyperlink ref="F534" r:id="rId139" xr:uid="{1CA15E9D-8716-704F-9588-36EE91DC01B9}"/>
    <hyperlink ref="F394" r:id="rId140" xr:uid="{205CA75A-205A-144A-BE5B-68450785AF0C}"/>
    <hyperlink ref="F22" r:id="rId141" xr:uid="{2F5EF895-63EE-8E4B-B3F9-E29400B4BCDD}"/>
    <hyperlink ref="F23" r:id="rId142" xr:uid="{01EC1FEE-D56B-E046-AE50-3DAB6D0D5CB6}"/>
    <hyperlink ref="F24" r:id="rId143" xr:uid="{00B89B06-1F7D-464E-99AE-EC0332DAB507}"/>
    <hyperlink ref="F53" r:id="rId144" xr:uid="{FA95E896-C07B-EE46-A29A-BCC1C58054DB}"/>
    <hyperlink ref="F175" r:id="rId145" xr:uid="{390BC660-EE2A-B746-AC1E-A120105DEA41}"/>
    <hyperlink ref="F380" r:id="rId146" xr:uid="{8B045ED8-32B1-9144-82B9-9CB62347AAA1}"/>
    <hyperlink ref="F323" r:id="rId147" xr:uid="{FDFA0A9E-41F4-994A-B14C-8C7C44E789D7}"/>
    <hyperlink ref="F136" r:id="rId148" xr:uid="{C3FF9365-42C3-C349-81FD-BEDCEC7CA4EB}"/>
    <hyperlink ref="F541" r:id="rId149" xr:uid="{47A79959-0F8A-374B-8E09-3B051E9F6E4A}"/>
    <hyperlink ref="F221" r:id="rId150" xr:uid="{4A6D7094-9A38-6C4A-B48C-30C7C393BC11}"/>
    <hyperlink ref="F208" r:id="rId151" xr:uid="{3348EA92-0F0B-5B49-803B-B9C656BCFC65}"/>
    <hyperlink ref="F209" r:id="rId152" xr:uid="{C0D1A3D8-6247-584C-9067-9D7C1C68BB01}"/>
    <hyperlink ref="F210" r:id="rId153" xr:uid="{E66ECF95-6C78-B041-A764-3089732C7FE6}"/>
    <hyperlink ref="F515" r:id="rId154" xr:uid="{C59118EB-52BA-6343-8ADA-9F178D6A89DE}"/>
    <hyperlink ref="F211" r:id="rId155" xr:uid="{6B18EBD3-D840-D842-8AF1-D949DC11B87B}"/>
    <hyperlink ref="F382" r:id="rId156" xr:uid="{EC17CA18-AECE-D246-B72C-9B1349EE1227}"/>
    <hyperlink ref="F212" r:id="rId157" xr:uid="{AC0CC428-FFF5-4E43-9BA3-882114050662}"/>
    <hyperlink ref="F455" r:id="rId158" xr:uid="{234430C3-7DF3-DF44-9528-C2057928F691}"/>
    <hyperlink ref="F122" r:id="rId159" xr:uid="{D3EDC5D5-A067-8148-B044-0B33E659FBC3}"/>
    <hyperlink ref="F549" r:id="rId160" xr:uid="{7D0637A9-C6BA-B644-8BAD-1E44E4E50284}"/>
    <hyperlink ref="F406" r:id="rId161" xr:uid="{919C753F-EF53-1A40-8223-45102D9EA695}"/>
    <hyperlink ref="F550" r:id="rId162" xr:uid="{41F2A04B-25F0-054D-ACB3-A4D811FC25F1}"/>
    <hyperlink ref="F551" r:id="rId163" xr:uid="{25A8C0F1-D159-7F48-B134-84A2ABB0B1DE}"/>
    <hyperlink ref="F242" r:id="rId164" xr:uid="{5A0F68D0-BA92-164B-ADE8-E334A7813B62}"/>
    <hyperlink ref="F497" r:id="rId165" xr:uid="{E4ADDA66-DD34-6E4F-8B94-344FB31D5C12}"/>
    <hyperlink ref="F498" r:id="rId166" xr:uid="{7ED0F252-9B2F-724A-A580-E781D97FBFBA}"/>
    <hyperlink ref="F503" r:id="rId167" xr:uid="{CA5A2A3C-92E0-764C-B67B-C7646AF93FBB}"/>
    <hyperlink ref="F272" r:id="rId168" xr:uid="{5A14E8D2-1FB0-1B4A-AA6A-C9080F00F8D1}"/>
    <hyperlink ref="F234" r:id="rId169" xr:uid="{A6119078-BD8C-C746-9DF7-E57268C1D50D}"/>
    <hyperlink ref="F606" r:id="rId170" xr:uid="{5281D92D-6575-CF43-AA14-BE1C3B863247}"/>
    <hyperlink ref="F35" r:id="rId171" xr:uid="{493F0C6A-1EBD-6746-8826-1F616039CB4D}"/>
    <hyperlink ref="F232" r:id="rId172" xr:uid="{5E9E52FC-14A3-BF44-878E-8112497A977E}"/>
    <hyperlink ref="F73" r:id="rId173" xr:uid="{9FD4E2B2-04CE-0D4A-BB3F-3E1DE4C5E627}"/>
    <hyperlink ref="F74" r:id="rId174" xr:uid="{21F1E994-16F4-9A46-B604-0C6CB205E334}"/>
    <hyperlink ref="F75" r:id="rId175" xr:uid="{C95388DB-6EBF-3C4A-8540-66ACA4FD3F16}"/>
    <hyperlink ref="F449" r:id="rId176" xr:uid="{71AD3B68-44CF-3E45-9473-6A761D5C494D}"/>
    <hyperlink ref="F485" r:id="rId177" xr:uid="{A955B15F-176B-FD40-BD8A-F722373A3FB7}"/>
    <hyperlink ref="F388" r:id="rId178" xr:uid="{E599A5C6-A2E2-714D-8304-98A87254360E}"/>
    <hyperlink ref="F269" r:id="rId179" xr:uid="{4261EC9B-58AD-3244-BFB4-6AFD1A09EDD4}"/>
    <hyperlink ref="F169" r:id="rId180" xr:uid="{BCE85720-9C09-C54E-9134-5750135CD3BE}"/>
    <hyperlink ref="F168" r:id="rId181" xr:uid="{75B251E1-E5F9-9843-8319-C973FE6602C6}"/>
    <hyperlink ref="F161" r:id="rId182" xr:uid="{9D32EDA3-8D31-234E-B485-1774E14A8265}"/>
    <hyperlink ref="F228" r:id="rId183" xr:uid="{EF2E242B-1A13-5547-9510-2CF52E020CE5}"/>
    <hyperlink ref="F553" r:id="rId184" xr:uid="{8DA07C8C-709D-E545-9E3B-7A8E56CA66F1}"/>
    <hyperlink ref="F128" r:id="rId185" xr:uid="{C9CE90E0-7755-C845-AA5A-11116AA79391}"/>
    <hyperlink ref="F478" r:id="rId186" xr:uid="{DDCA0D52-29A9-CF48-97F5-2880FED862BC}"/>
    <hyperlink ref="F121" r:id="rId187" xr:uid="{B284262E-B35A-E349-A08B-AC283623FAA4}"/>
    <hyperlink ref="F198" r:id="rId188" xr:uid="{A015A9CA-6C33-F948-954E-FEF5CED34F20}"/>
    <hyperlink ref="F226" r:id="rId189" xr:uid="{B13ACD4E-228E-CE45-B609-D652E42E54A4}"/>
    <hyperlink ref="F279" r:id="rId190" xr:uid="{85FFC25B-D167-3F4C-B363-F91185365025}"/>
    <hyperlink ref="F413" r:id="rId191" xr:uid="{9F86E522-76B2-FD4E-8784-B70B880E6464}"/>
    <hyperlink ref="F620" r:id="rId192" xr:uid="{B17EF88C-24CD-D94E-975F-C9F5E8AEC43E}"/>
    <hyperlink ref="F621" r:id="rId193" xr:uid="{CA81820C-4744-4B4B-A9C5-F2F8F9976E2E}"/>
    <hyperlink ref="F391" r:id="rId194" xr:uid="{D6938DEA-3B19-1845-9F70-DB4D57D4AC5B}"/>
    <hyperlink ref="F365" r:id="rId195" xr:uid="{B775359F-A817-AE4B-8930-521F5B6B145D}"/>
    <hyperlink ref="F501" r:id="rId196" xr:uid="{D248596E-89F4-8348-AFCF-98A38D468F07}"/>
    <hyperlink ref="F533" r:id="rId197" xr:uid="{622A0E08-3EBE-3C4A-986E-6E8FF13E6DB3}"/>
    <hyperlink ref="F442" r:id="rId198" xr:uid="{8E62201E-644D-324E-B696-70AC92C9CEF7}"/>
    <hyperlink ref="F405" r:id="rId199" xr:uid="{F92081C3-A7BC-4544-8E12-F198F6051FEB}"/>
    <hyperlink ref="F514" r:id="rId200" xr:uid="{E128F0ED-E123-BC41-A6A7-2B4565985787}"/>
    <hyperlink ref="F82" r:id="rId201" xr:uid="{D86CAA4E-0654-8643-A5DF-09E5C031B3B4}"/>
    <hyperlink ref="F147" r:id="rId202" xr:uid="{106095D2-2797-0445-82C0-7027C225432C}"/>
    <hyperlink ref="F508" r:id="rId203" xr:uid="{98009A60-5A11-7B42-ABEE-52DF820FF941}"/>
    <hyperlink ref="F460" r:id="rId204" xr:uid="{9D0D87E5-B906-DD45-A6B1-360CC466CCFD}"/>
    <hyperlink ref="F438" r:id="rId205" xr:uid="{9B5D4E00-5383-9E46-AB88-2AC635049A27}"/>
    <hyperlink ref="F525" r:id="rId206" xr:uid="{7A17A5C4-1744-1146-9F26-165BA810FEF1}"/>
    <hyperlink ref="F601" r:id="rId207" xr:uid="{2B8ABF16-D021-BE42-86D0-1C38651CBB66}"/>
    <hyperlink ref="F559" r:id="rId208" xr:uid="{B626D9CA-D0BD-AE4A-B2A4-5950A4064D66}"/>
    <hyperlink ref="F579" r:id="rId209" xr:uid="{3CCD5E27-37B8-564A-B23E-006D2B82894D}"/>
    <hyperlink ref="F267" r:id="rId210" xr:uid="{A632D6AC-D941-674C-89CB-6E2273862336}"/>
    <hyperlink ref="F565" r:id="rId211" xr:uid="{6C6D1437-4ECB-7D4F-B509-FBA145F06D24}"/>
    <hyperlink ref="F618" r:id="rId212" xr:uid="{91717DE7-A627-884F-82A0-7B79FDF6A5BA}"/>
    <hyperlink ref="F473" r:id="rId213" xr:uid="{3C1854BE-74AD-BE4F-AAEA-22128172D63C}"/>
    <hyperlink ref="F257" r:id="rId214" xr:uid="{A992CEFD-A00C-9D42-A7E2-93A0F621DCD4}"/>
    <hyperlink ref="F77" r:id="rId215" xr:uid="{08319DBA-A546-C041-8E1B-F18865181A51}"/>
    <hyperlink ref="F170" r:id="rId216" xr:uid="{E29971FB-2D68-5C47-AD17-A4DA9A9A896E}"/>
    <hyperlink ref="F287" r:id="rId217" xr:uid="{05E4C1AB-5621-7144-9BD7-7E8B69382CFB}"/>
    <hyperlink ref="F492" r:id="rId218" xr:uid="{FAA71983-D9AF-AE4F-94DB-6E7E41D6EBDD}"/>
    <hyperlink ref="F148" r:id="rId219" xr:uid="{64A6861C-2E78-BF44-84C1-94A13479C43E}"/>
    <hyperlink ref="F443" r:id="rId220" xr:uid="{C263EBD5-2462-D54D-8080-F6D96F7D2CC9}"/>
    <hyperlink ref="F444" r:id="rId221" xr:uid="{909CEFBD-1A07-D044-9146-1165E2F1E2B6}"/>
    <hyperlink ref="F462" r:id="rId222" xr:uid="{E54B35F9-CA1C-1043-890E-D02B2DDD7BE7}"/>
    <hyperlink ref="F235" r:id="rId223" xr:uid="{855C8147-8247-4C47-B299-29588226BF59}"/>
    <hyperlink ref="F78" r:id="rId224" xr:uid="{E7CB49FD-C33F-4A45-8320-21C6FCC74718}"/>
    <hyperlink ref="F583" r:id="rId225" xr:uid="{A0125465-F3A1-BE47-A63F-AA73E02BB4BF}"/>
    <hyperlink ref="F584" r:id="rId226" xr:uid="{3C9811FE-5A61-784D-9DB4-7C0D8945A124}"/>
    <hyperlink ref="F617" r:id="rId227" xr:uid="{0017A818-ECC3-5348-BF35-DF713B8637A2}"/>
    <hyperlink ref="F417" r:id="rId228" xr:uid="{5C167BD6-DE37-E14B-8316-595F87CA9CB1}"/>
    <hyperlink ref="F36" r:id="rId229" xr:uid="{5C9A87B4-7878-1C47-9DB5-5F99C98C75AE}"/>
    <hyperlink ref="F50" r:id="rId230" xr:uid="{5351F96C-869C-BD4C-9F75-6394310C270C}"/>
    <hyperlink ref="F110" r:id="rId231" xr:uid="{B838C79A-0488-B540-8458-927DC7BC0729}"/>
    <hyperlink ref="F111" r:id="rId232" xr:uid="{552A0743-8E44-964F-9A9A-99D37CB2CDE6}"/>
    <hyperlink ref="F146" r:id="rId233" xr:uid="{7E645545-F058-B241-B488-B30F4C8792A8}"/>
    <hyperlink ref="F171" r:id="rId234" xr:uid="{9365DFB4-25F6-4D46-A13F-AEAECEE2B152}"/>
    <hyperlink ref="F180" r:id="rId235" xr:uid="{68AE85A0-0273-1C48-BF4A-643C4102531B}"/>
    <hyperlink ref="F214" r:id="rId236" xr:uid="{825E2CC0-4DD0-2D41-9896-A0CD4292137D}"/>
    <hyperlink ref="F225" r:id="rId237" xr:uid="{C99EE9C4-3578-1F48-9260-7345A64273F8}"/>
    <hyperlink ref="F328" r:id="rId238" xr:uid="{CAF7AC0B-8229-CA4D-8636-7EEB5DC4E995}"/>
    <hyperlink ref="F402" r:id="rId239" xr:uid="{056ABBB6-B8C4-7A42-9F32-6DDC5D2F39D6}"/>
    <hyperlink ref="F531" r:id="rId240" xr:uid="{E45F8E8D-3041-9247-BAD2-4352DCA01222}"/>
    <hyperlink ref="F589" r:id="rId241" xr:uid="{C1AFDBAB-F6DD-294F-8BB7-2E30F7F8D70F}"/>
    <hyperlink ref="F213" r:id="rId242" xr:uid="{6473AD40-8FA2-4C49-865A-AFB398CB8ECB}"/>
    <hyperlink ref="F237" r:id="rId243" xr:uid="{CE811208-2D95-1B41-87DB-05B38D4010ED}"/>
    <hyperlink ref="F97" r:id="rId244" xr:uid="{23005CA1-C4CF-F943-B58B-E02C3C847B56}"/>
    <hyperlink ref="F427" r:id="rId245" xr:uid="{D4A4B499-9B46-8D40-92D8-D2E472E1D1C6}"/>
    <hyperlink ref="F135" r:id="rId246" xr:uid="{269E59C4-80FF-5446-A417-4060ED678D55}"/>
    <hyperlink ref="F112" r:id="rId247" xr:uid="{EA5DE793-640E-8A4B-9206-CD712FE67F31}"/>
    <hyperlink ref="F33" r:id="rId248" xr:uid="{0AFB1862-A6CD-7B4C-AC30-FB2A289C0138}"/>
    <hyperlink ref="F419" r:id="rId249" xr:uid="{026817D9-DF6D-4E4C-8F10-C1C46E213059}"/>
    <hyperlink ref="F258" r:id="rId250" xr:uid="{C74F6CD8-E596-5D44-B7E4-26DB96312B9C}"/>
    <hyperlink ref="F577" r:id="rId251" xr:uid="{563E509D-439E-2D4A-A6C1-CE14E89DF9AF}"/>
    <hyperlink ref="F640" r:id="rId252" xr:uid="{EA144F2E-ECA3-C245-9814-63B9C627B919}"/>
    <hyperlink ref="F326" r:id="rId253" display="https://www.youtube.com/watch?v=CWUE_LgMb3U&amp;t=441s" xr:uid="{FD66092A-1696-124E-951F-1B8A37AD3010}"/>
    <hyperlink ref="F116" r:id="rId254" xr:uid="{9C8B53D1-4625-3E4A-87BB-2F3F71C75677}"/>
    <hyperlink ref="F285" r:id="rId255" xr:uid="{256FA47F-41ED-3C47-8290-C795FABFC7A1}"/>
    <hyperlink ref="F404" r:id="rId256" xr:uid="{6FBFC25F-32D5-D04C-8F06-92A0971F32BB}"/>
    <hyperlink ref="F459" r:id="rId257" xr:uid="{7EC1A098-4F55-1146-A7FE-8567F97A3A75}"/>
    <hyperlink ref="F132" r:id="rId258" xr:uid="{19AD3B4D-7244-124A-A7F7-D197A323EDDA}"/>
    <hyperlink ref="F367" r:id="rId259" xr:uid="{F6489BED-EF6E-184E-8D56-07D17806EF59}"/>
    <hyperlink ref="F342" r:id="rId260" xr:uid="{D7F328D7-5473-2349-B5F8-576135A0F599}"/>
    <hyperlink ref="F296" r:id="rId261" xr:uid="{B4D29CEB-0333-F947-A25B-86BCCB74A75A}"/>
    <hyperlink ref="F303" r:id="rId262" xr:uid="{D91DFE62-32F7-4A41-ADEF-1CB1BB8EA710}"/>
    <hyperlink ref="F368" r:id="rId263" xr:uid="{4CEE99E8-FE51-4D42-97B1-75982166B666}"/>
    <hyperlink ref="F392" r:id="rId264" xr:uid="{1017137E-3F73-074F-9F93-5384F39ADE11}"/>
    <hyperlink ref="F339" r:id="rId265" xr:uid="{8222E6D6-5B35-6648-808F-E9355C1FC8D6}"/>
    <hyperlink ref="F125" r:id="rId266" xr:uid="{FC6CD1A5-47F7-3C44-9B3F-2204AC14D488}"/>
    <hyperlink ref="F521" r:id="rId267" xr:uid="{0A1B205E-AED4-594F-A138-DC2E52A42A80}"/>
    <hyperlink ref="F178" r:id="rId268" xr:uid="{FC16C6FE-A18D-AF45-9D83-93CE3F577694}"/>
    <hyperlink ref="F400" r:id="rId269" xr:uid="{E0E1F947-FC5C-EC4C-A825-F7C8C387C5E1}"/>
    <hyperlink ref="F117" r:id="rId270" xr:uid="{6FFDB6B5-443C-DB4C-82C0-53115A71FD15}"/>
    <hyperlink ref="F118" r:id="rId271" xr:uid="{C617B317-F1D8-1A4C-AAB5-247556618F27}"/>
    <hyperlink ref="F141" r:id="rId272" xr:uid="{938E6ABA-E46B-404E-83AF-E9B64953BFA1}"/>
    <hyperlink ref="F106" r:id="rId273" xr:uid="{7704266F-62A8-8B4F-8522-BB998572F3CA}"/>
    <hyperlink ref="F142" r:id="rId274" xr:uid="{6677FF74-71E0-2843-BECC-D06ED32E698B}"/>
    <hyperlink ref="F432" r:id="rId275" xr:uid="{2F7BD8AF-533C-4F4E-B1B5-7D7FD371AB6A}"/>
    <hyperlink ref="F372" r:id="rId276" xr:uid="{519306FD-9495-2448-BA65-3B1A0DE7A76F}"/>
    <hyperlink ref="F40" r:id="rId277" xr:uid="{CFB9B686-5891-B746-9017-2D3DFFABA44F}"/>
    <hyperlink ref="F408" r:id="rId278" xr:uid="{BDECE346-06F1-634B-8FC3-283F54672263}"/>
    <hyperlink ref="F72" r:id="rId279" xr:uid="{1CA67945-8858-0F44-AE63-B2F4B4AEEC9A}"/>
    <hyperlink ref="F563" r:id="rId280" xr:uid="{F286D073-579E-9A47-A4A0-3480DB2BC02B}"/>
    <hyperlink ref="F538" r:id="rId281" xr:uid="{B187897D-70E7-DE47-9FDB-3AB79D79DF44}"/>
    <hyperlink ref="F174" r:id="rId282" xr:uid="{D2AE4B82-3C85-914B-8719-A321BB16CCE9}"/>
    <hyperlink ref="F157" r:id="rId283" xr:uid="{7EB4AF87-1646-954D-9FAB-72605BC399FA}"/>
    <hyperlink ref="F341" r:id="rId284" xr:uid="{5C14B2CA-F8E4-B947-A789-46649E184322}"/>
    <hyperlink ref="F499" r:id="rId285" xr:uid="{1D0CD397-CD8E-D34C-87BE-A7D556E58074}"/>
    <hyperlink ref="F57" r:id="rId286" xr:uid="{BDA7F482-40C0-5343-B5EF-08339CFBD5D7}"/>
    <hyperlink ref="F488" r:id="rId287" xr:uid="{38B05F7B-990A-5349-A9C9-EC33989B32A8}"/>
    <hyperlink ref="F263" r:id="rId288" display="https://www.youtube.com/watch?v=u4Ku8iwj7jo&amp;t=544s" xr:uid="{F8EF5A54-AA1A-EF45-8E95-531980426EA9}"/>
    <hyperlink ref="F573" r:id="rId289" xr:uid="{DB4901DD-55FF-2342-8AB5-743989812616}"/>
    <hyperlink ref="F46" r:id="rId290" xr:uid="{B6579F8D-480E-6341-9151-A29CCB359602}"/>
    <hyperlink ref="F88" r:id="rId291" xr:uid="{FEF7C121-D165-E042-9422-B1D510AE4CF1}"/>
    <hyperlink ref="F89" r:id="rId292" xr:uid="{1B47663B-C589-A24D-9BD8-410279ACB446}"/>
    <hyperlink ref="F114" r:id="rId293" xr:uid="{8E42F9EE-B45E-D34D-8A23-EA5776D7A415}"/>
    <hyperlink ref="F248" r:id="rId294" xr:uid="{67B083D2-1D6F-9F4E-8615-24509F09B92A}"/>
    <hyperlink ref="F280" r:id="rId295" xr:uid="{B216BE85-03B7-6E4E-B95D-4E6B21149BEF}"/>
    <hyperlink ref="F410" r:id="rId296" xr:uid="{CF23D6F2-2F9A-E545-AD00-DC2651CEC4F7}"/>
    <hyperlink ref="F635" r:id="rId297" xr:uid="{D498C56D-4F9E-704F-A9DA-BE2341849AB2}"/>
    <hyperlink ref="F448" r:id="rId298" xr:uid="{29EFB5A3-DC62-9840-8EA1-CC050BCB54EE}"/>
    <hyperlink ref="F495" r:id="rId299" xr:uid="{540DFAC8-C067-2349-BAA9-6A16F0C04C4D}"/>
    <hyperlink ref="F587" r:id="rId300" xr:uid="{A80C81B5-C908-1844-AB6C-A8E326EE57B9}"/>
    <hyperlink ref="F588" r:id="rId301" xr:uid="{40D7543D-D981-1242-BCF2-07672776F7F0}"/>
    <hyperlink ref="F260" r:id="rId302" xr:uid="{C96E9C54-DDB1-3642-985F-E2877FB2B9EB}"/>
    <hyperlink ref="F281" r:id="rId303" xr:uid="{C8D94487-2635-4244-9942-A607418732CD}"/>
    <hyperlink ref="F491" r:id="rId304" xr:uid="{D8DF04E5-049B-8C41-B73E-56B9AA3DBB7D}"/>
    <hyperlink ref="F378" r:id="rId305" xr:uid="{C952B919-C2B6-6342-AA20-2489A7715337}"/>
    <hyperlink ref="F243" r:id="rId306" xr:uid="{99F7391E-A2E6-7942-A465-097A87DD3506}"/>
    <hyperlink ref="F505" r:id="rId307" xr:uid="{EF005E81-3D1B-FB41-A7F5-2CD015182D60}"/>
    <hyperlink ref="F429" r:id="rId308" xr:uid="{81085068-3AAA-CB4C-B83E-98AC56D98EFA}"/>
    <hyperlink ref="F465" r:id="rId309" xr:uid="{36EBA3DF-8979-2545-82A9-E986B631C905}"/>
    <hyperlink ref="F466" r:id="rId310" xr:uid="{9EC17D2A-C0FC-8C4A-B217-4F130D5948EB}"/>
    <hyperlink ref="F468" r:id="rId311" xr:uid="{EDE60909-6860-EC4F-8C2D-A65C510D6EE5}"/>
    <hyperlink ref="F480" r:id="rId312" xr:uid="{E34CF37F-B719-D040-9989-4B63F0AF848F}"/>
    <hyperlink ref="F569" r:id="rId313" xr:uid="{26B2B10A-EE25-D642-AA4E-2468C147A697}"/>
    <hyperlink ref="F467" r:id="rId314" xr:uid="{398F7815-98B5-C243-99ED-C6D7FD6B5AED}"/>
    <hyperlink ref="F193" r:id="rId315" xr:uid="{86DED013-CA64-4B4E-8A2E-F16B996E9F65}"/>
    <hyperlink ref="F182" r:id="rId316" xr:uid="{E715654E-721A-BA4D-ABFE-0A2E57925D57}"/>
    <hyperlink ref="F62" r:id="rId317" xr:uid="{C79EBD01-B4E6-1C40-925C-DFD22D8831E4}"/>
    <hyperlink ref="F63" r:id="rId318" xr:uid="{99C6EB65-29DA-BF43-B4C6-CAE59DEF97AA}"/>
    <hyperlink ref="F401" r:id="rId319" xr:uid="{4F729B1D-9779-CB4D-8BB1-E5EC7324EEDA}"/>
    <hyperlink ref="F398" r:id="rId320" xr:uid="{281B7D00-6B0A-8E48-9CB2-64BB5073DC01}"/>
    <hyperlink ref="F98" r:id="rId321" xr:uid="{6D27BFA9-1272-034A-A738-CB8436F877DA}"/>
    <hyperlink ref="F99" r:id="rId322" xr:uid="{E484A0DA-48B9-7744-9BC9-1CB214E46680}"/>
    <hyperlink ref="F101" r:id="rId323" xr:uid="{F52E8533-4156-4843-A38F-ABA76192065B}"/>
    <hyperlink ref="F195" r:id="rId324" xr:uid="{ECFD2FAC-9E17-8C48-808D-BC85C33E9BF3}"/>
    <hyperlink ref="F332" r:id="rId325" xr:uid="{8F18DCDD-858C-2F4F-913B-B687E125DC31}"/>
    <hyperlink ref="F123" r:id="rId326" xr:uid="{3BAF2EE5-6445-7248-AB9D-1A04A2AA09DB}"/>
    <hyperlink ref="F390" r:id="rId327" xr:uid="{522B20F0-2B2E-6A4B-B696-7B26FC21C623}"/>
    <hyperlink ref="F476" r:id="rId328" xr:uid="{564AAB23-3472-9642-B9D8-A4DEBA914524}"/>
    <hyperlink ref="F510" r:id="rId329" xr:uid="{93240011-1568-044F-8089-6772ECD999A0}"/>
    <hyperlink ref="F486" r:id="rId330" xr:uid="{74436374-ED8B-2E40-A139-FEB64BABF3C9}"/>
    <hyperlink ref="F298" r:id="rId331" xr:uid="{EA5159FA-013E-D94A-92B9-DA35EA2B2285}"/>
    <hyperlink ref="F159" r:id="rId332" xr:uid="{2393B64A-A3A0-8E4D-9799-EC8FA6ADB372}"/>
    <hyperlink ref="F86" r:id="rId333" xr:uid="{9F538D1C-333E-AA49-98D9-888EB530C592}"/>
    <hyperlink ref="F597" r:id="rId334" xr:uid="{364CA309-BA68-BA4D-BEBC-85A9BCA65483}"/>
    <hyperlink ref="F343" r:id="rId335" xr:uid="{98DEA561-ED17-004F-A83A-C0FBB4CD3017}"/>
    <hyperlink ref="F126" r:id="rId336" xr:uid="{0BEACD0D-694A-CA4E-81FC-BCE593326FFE}"/>
    <hyperlink ref="F127" r:id="rId337" xr:uid="{1368F1D6-7CF9-A643-AC90-2235CCE2757B}"/>
    <hyperlink ref="F548" r:id="rId338" xr:uid="{5709227E-49D1-684A-9A46-8F9CC1A8FA09}"/>
    <hyperlink ref="F184" r:id="rId339" xr:uid="{D5E4C87E-C24B-9043-8EE8-B1A03E234222}"/>
    <hyperlink ref="F555" r:id="rId340" xr:uid="{4A3462B4-7CD9-B34E-939C-40AF50C480E3}"/>
    <hyperlink ref="F556" r:id="rId341" xr:uid="{4FED7B2D-62CC-2544-A03D-36B1A17E1501}"/>
    <hyperlink ref="F334" r:id="rId342" xr:uid="{4C94A62B-6AF4-EC42-9F11-A1DF1A550154}"/>
    <hyperlink ref="F570" r:id="rId343" xr:uid="{77415372-863A-034E-8CE7-93BD22AFBAC4}"/>
    <hyperlink ref="F325" r:id="rId344" xr:uid="{834EFD6F-22B2-934B-BAC7-05551AB67CC6}"/>
    <hyperlink ref="F245" r:id="rId345" xr:uid="{8EB53EEA-3D58-F64B-A326-F36453B537C1}"/>
    <hyperlink ref="F273" r:id="rId346" xr:uid="{B583016C-304F-E146-A151-052E28444D77}"/>
    <hyperlink ref="F557" r:id="rId347" xr:uid="{44C5114E-85BE-F946-94E9-ECB6F2594008}"/>
    <hyperlink ref="F238" r:id="rId348" xr:uid="{13893260-C858-8441-8B70-BB825B521CF7}"/>
    <hyperlink ref="F517" r:id="rId349" xr:uid="{662E3841-5225-344B-B0E0-C3A65EB21F76}"/>
    <hyperlink ref="F516" r:id="rId350" xr:uid="{4F3DF0FF-66BB-AA46-BF09-0F01BE74FDC3}"/>
    <hyperlink ref="F518" r:id="rId351" xr:uid="{1E0B9AD2-6F14-6C4C-BF0F-01080ACB3D9B}"/>
    <hyperlink ref="F519" r:id="rId352" xr:uid="{D544883E-07C6-1D44-959D-C56DB524AF97}"/>
    <hyperlink ref="F381" r:id="rId353" xr:uid="{0CB6A93F-2E30-1B41-BD46-ABFBB4CE4BDA}"/>
    <hyperlink ref="F479" r:id="rId354" xr:uid="{15CFEFE4-DC29-8A43-ACBA-651A5CA2FB7A}"/>
    <hyperlink ref="F319" r:id="rId355" xr:uid="{EB1F03EE-A3B3-C24B-BDAE-79ECB7FFBBB3}"/>
    <hyperlink ref="F595" r:id="rId356" xr:uid="{94968508-0CC4-6942-B1D2-B361D2FC348C}"/>
    <hyperlink ref="F576" r:id="rId357" xr:uid="{82D4FC80-0275-5249-8CF3-D3BEC0D05AF6}"/>
    <hyperlink ref="F574" r:id="rId358" xr:uid="{37D8B249-18DA-BB48-BA07-3F1FE31F8FBA}"/>
    <hyperlink ref="F522" r:id="rId359" xr:uid="{98CCBD67-EB36-8042-9A4F-DC75BF3EC011}"/>
    <hyperlink ref="F119" r:id="rId360" xr:uid="{01EDF90F-9E91-224D-98E8-E65F394EC7BB}"/>
    <hyperlink ref="F274" r:id="rId361" xr:uid="{A0C34D7A-A6DC-6C4F-BFCA-8326D3C924D0}"/>
    <hyperlink ref="F433" r:id="rId362" xr:uid="{13EE8C0B-8E90-CE41-99EA-AAE5A25CBBDA}"/>
    <hyperlink ref="F633" r:id="rId363" xr:uid="{08811E7E-EA6A-8C4A-B719-0EE0329FBB7A}"/>
    <hyperlink ref="F424" r:id="rId364" xr:uid="{147F3DAB-195C-6C43-B9DA-5007E9B132FB}"/>
    <hyperlink ref="F160" r:id="rId365" xr:uid="{660C2EF2-6702-0543-885C-B1104E41AB27}"/>
    <hyperlink ref="F56" r:id="rId366" xr:uid="{11C35198-C3C8-2545-8253-60EB398312E4}"/>
    <hyperlink ref="F370" r:id="rId367" xr:uid="{2AE852DD-46E3-CD40-AAD8-A2DA85EFCDE9}"/>
    <hyperlink ref="F371" r:id="rId368" xr:uid="{F0F8C43B-2150-C747-9334-D314AB0E56D4}"/>
    <hyperlink ref="F439" r:id="rId369" xr:uid="{1FE87BBE-9606-2844-80CD-122586F7A058}"/>
    <hyperlink ref="F464" r:id="rId370" xr:uid="{0ABE121C-1F96-4342-8ABC-8C38ACC4616E}"/>
    <hyperlink ref="F150" r:id="rId371" xr:uid="{D906FC51-F809-D94B-ACA1-717801A83CF6}"/>
    <hyperlink ref="F369" r:id="rId372" xr:uid="{426B74F0-CBED-A240-9F5E-E1A72EBF9AFE}"/>
    <hyperlink ref="F623" r:id="rId373" xr:uid="{5BAA5FFB-3286-EA49-8154-66E283587047}"/>
    <hyperlink ref="F84" r:id="rId374" xr:uid="{166E8AFB-0895-8943-8CB0-25137768E396}"/>
    <hyperlink ref="F374" r:id="rId375" xr:uid="{D46080C5-F774-B849-A120-FED5EF6D5DD1}"/>
    <hyperlink ref="F276" r:id="rId376" xr:uid="{A55E426C-C87D-1842-BEA0-93061D08C024}"/>
    <hyperlink ref="F423" r:id="rId377" xr:uid="{D620288D-72DB-854A-84A0-72C7C78250F8}"/>
    <hyperlink ref="F469" r:id="rId378" xr:uid="{596A3CC7-097B-CD40-B9C1-CCD2EA5241F6}"/>
    <hyperlink ref="F602" r:id="rId379" xr:uid="{DCBCB87B-E98F-8F4B-B4E4-7404DA547360}"/>
    <hyperlink ref="F615" r:id="rId380" xr:uid="{7F554E57-2795-F643-A7F9-0FFDEC2B42DF}"/>
    <hyperlink ref="F530" r:id="rId381" xr:uid="{415F0503-0A45-7543-AE14-3A8DA3AE84D0}"/>
    <hyperlink ref="F540" r:id="rId382" xr:uid="{2C94AE20-09A7-0D4C-9F9C-B76D0523B66C}"/>
    <hyperlink ref="F537" r:id="rId383" xr:uid="{F396F9A6-940C-2442-AE47-74BAA3348309}"/>
    <hyperlink ref="F190" r:id="rId384" xr:uid="{A0854BA5-38C8-5445-BB65-DDADEE03700F}"/>
    <hyperlink ref="F87" r:id="rId385" xr:uid="{241BB2B1-5D94-CC4C-BE80-D91F716EDB27}"/>
    <hyperlink ref="F441" r:id="rId386" xr:uid="{9AD7C68A-FB8B-9640-B866-93D7D0C53364}"/>
    <hyperlink ref="F230" r:id="rId387" xr:uid="{2916AB70-4151-3D49-8850-8BA1A5852F8F}"/>
    <hyperlink ref="F389" r:id="rId388" xr:uid="{E0B4EC72-3EE7-5C4A-9F98-88B551193A95}"/>
    <hyperlink ref="F472" r:id="rId389" xr:uid="{1A50BD54-887A-F840-ABC3-F3A30511717B}"/>
    <hyperlink ref="F139" r:id="rId390" xr:uid="{4A0CD4BC-F22F-0E41-8BBD-D358B36B9471}"/>
    <hyperlink ref="F246" r:id="rId391" xr:uid="{2F1FA0AC-5415-AF40-97DE-77BF3936860C}"/>
    <hyperlink ref="F338" r:id="rId392" xr:uid="{682809A9-6BD6-9845-9CE5-61C0BF135891}"/>
    <hyperlink ref="F502" r:id="rId393" xr:uid="{621B7AA7-8FD7-6140-B540-E3D6912C1031}"/>
    <hyperlink ref="F154" r:id="rId394" xr:uid="{CCA5A156-5F29-C549-8D7B-0246491A3450}"/>
    <hyperlink ref="F197" r:id="rId395" xr:uid="{1CB92889-C8EF-0449-A40C-B27361BCB39B}"/>
    <hyperlink ref="F205" r:id="rId396" xr:uid="{385D8E6C-CA11-E74C-BF29-E5D9E486FC64}"/>
    <hyperlink ref="F51" r:id="rId397" xr:uid="{6376818B-E08B-8A41-BBA1-06426D2A23F6}"/>
    <hyperlink ref="F156" r:id="rId398" xr:uid="{0468D753-14DB-A044-8918-A376BDC51F31}"/>
    <hyperlink ref="F155" r:id="rId399" xr:uid="{9356696D-7DB2-BF41-AC44-84854CE41700}"/>
    <hyperlink ref="F578" r:id="rId400" xr:uid="{59CA0BEF-8E72-2847-956B-A0657973466E}"/>
    <hyperlink ref="F536" r:id="rId401" xr:uid="{73DE71CD-1AF9-974F-8D04-1FD965C22277}"/>
    <hyperlink ref="F218" r:id="rId402" xr:uid="{DF897390-7033-064E-A197-7A09617BDE22}"/>
    <hyperlink ref="F483" r:id="rId403" xr:uid="{364EF405-9D99-D941-BD33-B5DECE09E6CA}"/>
    <hyperlink ref="F310" r:id="rId404" xr:uid="{8F514B01-2695-7F40-93E4-079CBBDC91D9}"/>
    <hyperlink ref="F564" r:id="rId405" display="https://www.youtube.com/watch?v=wbTIkRRpcOw" xr:uid="{3E86D704-55A8-ED48-92A5-9607FC0F3A0C}"/>
    <hyperlink ref="F194" r:id="rId406" xr:uid="{79E01FD1-5B1D-414B-AB55-E4C19F33B43E}"/>
    <hyperlink ref="F598" r:id="rId407" xr:uid="{5D71C36D-8CB5-134C-A2D7-DDC9C1C3274D}"/>
    <hyperlink ref="F599" r:id="rId408" xr:uid="{F2F33855-9694-F54B-BBA6-800A154F5329}"/>
    <hyperlink ref="F490" r:id="rId409" xr:uid="{50AB47EE-E033-DE48-A809-62B017ED53FC}"/>
    <hyperlink ref="F191" r:id="rId410" xr:uid="{471200A8-CDA9-654A-B98A-5DAF1518D501}"/>
    <hyperlink ref="F192" r:id="rId411" xr:uid="{09DEDD33-C109-8A4C-B13A-4443E3E8D714}"/>
    <hyperlink ref="F25" r:id="rId412" xr:uid="{322A7071-E1B1-514D-AD30-7F8D77C75091}"/>
    <hyperlink ref="F494" r:id="rId413" xr:uid="{FD13702A-D839-0C45-BF0F-3938A8D58E4D}"/>
    <hyperlink ref="F581" r:id="rId414" xr:uid="{49F30004-2EE8-8B49-9F9E-7E8BFD4278E7}"/>
    <hyperlink ref="F484" r:id="rId415" xr:uid="{7E792930-C3E8-9D43-B0D5-F108BFB17A54}"/>
    <hyperlink ref="F31" r:id="rId416" xr:uid="{AC0BB1E8-307C-1D4E-B933-B5DDC9F50BB2}"/>
    <hyperlink ref="F177" r:id="rId417" xr:uid="{337A1252-C4DE-9A4F-8CC0-9342667BC1AB}"/>
    <hyperlink ref="F327" r:id="rId418" xr:uid="{63A75A22-609C-F94B-8D08-10B7DCDBD97A}"/>
    <hyperlink ref="F292" r:id="rId419" xr:uid="{E2C04426-2ADC-EC4B-BBE6-7946E637B03C}"/>
    <hyperlink ref="F290" r:id="rId420" xr:uid="{B761DDAB-4373-BA49-B6DD-8C5C5874F8D4}"/>
    <hyperlink ref="F291" r:id="rId421" xr:uid="{92A9FDAB-07CB-3749-AF04-BB770DF3931D}"/>
    <hyperlink ref="F504" r:id="rId422" xr:uid="{2BAD249B-1AB5-E84C-A207-AB08A7029899}"/>
    <hyperlink ref="F39" r:id="rId423" xr:uid="{82514DE3-F989-6245-8865-2E4EA80AB2F7}"/>
    <hyperlink ref="F145" r:id="rId424" xr:uid="{A26E255C-10AF-614E-A3B4-9C8D62E1EA32}"/>
    <hyperlink ref="F102" r:id="rId425" xr:uid="{BDD090AD-D954-9943-8BC5-0B00CE83ACDE}"/>
    <hyperlink ref="F446" r:id="rId426" xr:uid="{3473556E-9D92-D048-87AD-75C1B7418F15}"/>
    <hyperlink ref="F447" r:id="rId427" xr:uid="{5B4EBED1-AAE7-A847-AA6E-BB0F3928831D}"/>
    <hyperlink ref="F158" r:id="rId428" xr:uid="{A294BD1E-6F22-A84A-9FFE-D1A95B2C6614}"/>
    <hyperlink ref="F244" r:id="rId429" xr:uid="{6EEB44C2-C6AF-FF41-8255-29CE90CAB0CB}"/>
    <hyperlink ref="F289" r:id="rId430" xr:uid="{39F77FAC-B92D-534E-BD4D-4459F046BE25}"/>
    <hyperlink ref="F352" r:id="rId431" xr:uid="{FC52DC52-CD74-454E-BCAF-D2714D05BFA5}"/>
    <hyperlink ref="F361" r:id="rId432" xr:uid="{7BAEB440-EB88-F947-BAE4-A8E3A6419254}"/>
    <hyperlink ref="F363" r:id="rId433" xr:uid="{6D973A81-92D8-B34B-91CB-98E7C55CD986}"/>
    <hyperlink ref="F560" r:id="rId434" xr:uid="{BC7AD89F-2839-144C-A0C7-DD43631F99D1}"/>
    <hyperlink ref="F561" r:id="rId435" xr:uid="{99DCA121-0939-2547-B4C0-80B0CB04FA7B}"/>
    <hyperlink ref="F85" r:id="rId436" xr:uid="{0EE917A5-05AC-7C40-B0DD-640D04D82EB2}"/>
    <hyperlink ref="F187" r:id="rId437" xr:uid="{78B6C75B-CBDD-3541-A4C8-80B63B187DB5}"/>
    <hyperlink ref="F616" r:id="rId438" xr:uid="{C3DE4EB1-87C4-1640-B157-8B2DCBBAA645}"/>
    <hyperlink ref="F608" r:id="rId439" display="https://www.youtube.com/watch?v=pCkjgla5srw&amp;list=PLArAJlC1y55-mFdriMuB5wEPWmL5i4LdQ" xr:uid="{07076A79-6AB3-5544-A97C-D7ADF2E5E414}"/>
    <hyperlink ref="F575" r:id="rId440" xr:uid="{AC37381E-7FAA-6E4A-9EBC-5AC76A96DA48}"/>
    <hyperlink ref="F629" r:id="rId441" xr:uid="{954DA30C-D09B-9146-A21F-3F87FEFA6C2B}"/>
    <hyperlink ref="F104" r:id="rId442" xr:uid="{EDA934C0-8B63-C14E-A170-FC688FF2C25A}"/>
    <hyperlink ref="F32" r:id="rId443" xr:uid="{3A8CA2C5-1895-0D49-9464-BC207ACA6153}"/>
    <hyperlink ref="F103" r:id="rId444" xr:uid="{990E134B-9247-7B43-BEDE-CE9E449217BD}"/>
    <hyperlink ref="F607" r:id="rId445" xr:uid="{AF27FAA0-154A-D342-B581-9A217E629033}"/>
    <hyperlink ref="F83" r:id="rId446" xr:uid="{858460BE-D542-8549-BA4D-3A474ACBA2A0}"/>
    <hyperlink ref="F30" r:id="rId447" xr:uid="{CBDA190D-2C44-0748-ACA5-9F58C3212611}"/>
    <hyperlink ref="F256" r:id="rId448" xr:uid="{CBE93EC5-12F8-3849-9785-7DE3975ACD98}"/>
    <hyperlink ref="F475" r:id="rId449" xr:uid="{99583012-0295-EE47-A4C6-5FB347C0BB30}"/>
    <hyperlink ref="F445" r:id="rId450" xr:uid="{EA54DFAE-569A-104C-BC07-76EB82BFCC38}"/>
    <hyperlink ref="F133" r:id="rId451" xr:uid="{29CAC875-A6DD-9845-8EBD-7A5268AB8CE8}"/>
    <hyperlink ref="F138" r:id="rId452" xr:uid="{CA902EF6-B6D2-3B46-8E2C-30EF53181F88}"/>
    <hyperlink ref="F320" r:id="rId453" xr:uid="{E28A2263-7EA5-6E41-B9B3-6044D8040B8B}"/>
    <hyperlink ref="F278" r:id="rId454" xr:uid="{BD685F1F-AFE8-A748-B231-D1670315BCA9}"/>
    <hyperlink ref="F107" r:id="rId455" xr:uid="{1AED4BE5-393E-5F44-805B-A56ADA320231}"/>
    <hyperlink ref="F308" r:id="rId456" xr:uid="{F91AECA9-FB57-954A-9E20-5B112B4D15B3}"/>
    <hyperlink ref="F196" r:id="rId457" xr:uid="{1C06F1A9-FB2B-934B-807E-378402828912}"/>
    <hyperlink ref="F67" r:id="rId458" xr:uid="{E6B80921-0428-C443-B2BF-B3C9D2E38C38}"/>
    <hyperlink ref="F66" r:id="rId459" xr:uid="{3B735EFA-ED29-5648-9924-CE1999C728B0}"/>
    <hyperlink ref="F65" r:id="rId460" xr:uid="{DB2B5095-09DD-924F-9A33-A894EFAB6B37}"/>
    <hyperlink ref="F108" r:id="rId461" xr:uid="{094FC7B2-F680-CB47-BA28-E918E30F33FD}"/>
    <hyperlink ref="F144" r:id="rId462" xr:uid="{B311C58C-3F25-E041-B303-5B8DB08E6C0D}"/>
    <hyperlink ref="F604" r:id="rId463" xr:uid="{8CDFD72B-AE05-8044-8963-19884260B166}"/>
    <hyperlink ref="F509" r:id="rId464" xr:uid="{695A9357-2130-7743-810B-BE145431428B}"/>
    <hyperlink ref="F176" r:id="rId465" xr:uid="{72404393-3A3B-EB42-B464-EA0607FFFC99}"/>
    <hyperlink ref="F92" r:id="rId466" xr:uid="{CD0E425A-5F47-EA4A-9817-31B3F2DAD84C}"/>
    <hyperlink ref="F94" r:id="rId467" xr:uid="{AC0E3700-ADEA-7947-B4B9-E8C200E0B341}"/>
    <hyperlink ref="F93" r:id="rId468" xr:uid="{25EF643E-EF8B-1D46-81AE-04E2663469E4}"/>
    <hyperlink ref="F134" r:id="rId469" xr:uid="{DD9FF5C7-5F03-1B45-83FD-0E446CF35173}"/>
    <hyperlink ref="F206" r:id="rId470" xr:uid="{1380654A-4F9C-F944-8866-2BFD5FC034BE}"/>
    <hyperlink ref="F624" r:id="rId471" xr:uid="{79041550-3219-7345-8BDE-B674C31D897F}"/>
    <hyperlink ref="F596" r:id="rId472" xr:uid="{0CFC2729-4444-8F42-8042-399B4A524F8A}"/>
    <hyperlink ref="F637" r:id="rId473" xr:uid="{2A9C03C3-79E2-B74F-845F-7EAAD1B76FCD}"/>
    <hyperlink ref="F619" r:id="rId474" xr:uid="{0D34D232-146D-2B40-BA61-D5284C417628}"/>
    <hyperlink ref="F183" r:id="rId475" xr:uid="{45B95964-1060-2B4B-8D90-E7E0C58A4A50}"/>
    <hyperlink ref="F79" r:id="rId476" xr:uid="{49D217C9-63A7-1346-81E7-0B69DA9E2532}"/>
    <hyperlink ref="F68" r:id="rId477" xr:uid="{C68CAE61-D127-1F4F-831D-B7E06FC32B63}"/>
    <hyperlink ref="F80" r:id="rId478" xr:uid="{9C3A1F1F-233D-B64E-A38F-914B252B3B09}"/>
    <hyperlink ref="F412" r:id="rId479" xr:uid="{025C2140-9143-2945-979D-B979AD72ED2D}"/>
    <hyperlink ref="F600" r:id="rId480" xr:uid="{72D94CD9-0E2D-984C-92F2-12F3DCCA453B}"/>
    <hyperlink ref="F591" r:id="rId481" xr:uid="{5E380D02-C76B-5849-B79E-D3B8C4638CB1}"/>
    <hyperlink ref="F592" r:id="rId482" xr:uid="{8E43FD09-647D-6542-844D-4133119A873B}"/>
    <hyperlink ref="F70" r:id="rId483" xr:uid="{61826CDF-CD71-C044-92F0-0B0A198BDBB5}"/>
    <hyperlink ref="F451" r:id="rId484" xr:uid="{ABA7CB5F-9D09-F640-962E-3E8DDC9D5F6A}"/>
    <hyperlink ref="F377" r:id="rId485" xr:uid="{E4B2F2D3-3030-5146-859A-0A4FB086CB61}"/>
    <hyperlink ref="F185" r:id="rId486" xr:uid="{BDC41BB3-A56C-7C4F-87E1-A87A07B06126}"/>
    <hyperlink ref="F252" r:id="rId487" xr:uid="{1B8DBFE8-9AAB-6947-A3FA-91EF9864E9ED}"/>
    <hyperlink ref="F631" r:id="rId488" xr:uid="{ECD8313B-4B2C-DE47-BE83-3B5946E5A8B5}"/>
    <hyperlink ref="F632" r:id="rId489" xr:uid="{DE6D3D71-CA10-5B4F-A56E-BBED51386F3D}"/>
    <hyperlink ref="F543" r:id="rId490" xr:uid="{7B17E6BA-188B-FA44-A04C-B563D5F8A273}"/>
    <hyperlink ref="F95" r:id="rId491" xr:uid="{7ED3D686-1A35-A24A-9168-87F8B6479534}"/>
    <hyperlink ref="F434" r:id="rId492" xr:uid="{3203F4D4-2AC4-E54F-B606-2311399AC5DC}"/>
    <hyperlink ref="F349" r:id="rId493" xr:uid="{631E2481-2418-D14F-B979-761B57BFB7A0}"/>
    <hyperlink ref="F535" r:id="rId494" xr:uid="{4188E7B3-ADA5-6A4F-AF07-D975DE0F3BFD}"/>
    <hyperlink ref="F471" r:id="rId495" xr:uid="{AB0468A8-1E30-004F-907F-C76D9B9D0426}"/>
    <hyperlink ref="F240" r:id="rId496" xr:uid="{A3BD0D8B-6444-1D4C-B823-EF999A58BC0E}"/>
    <hyperlink ref="F379" r:id="rId497" xr:uid="{E40F82C1-64DB-0A45-84E1-CC0CC55A541B}"/>
    <hyperlink ref="F594" r:id="rId498" xr:uid="{D1C798C3-5876-F948-BB4E-09672CC3BC7D}"/>
    <hyperlink ref="F376" r:id="rId499" xr:uid="{5DFAB1DB-2861-6349-BBF2-E4245D0F450C}"/>
    <hyperlink ref="F335" r:id="rId500" xr:uid="{3F2D7E5A-ED53-1748-A273-DA9B5C64CF54}"/>
    <hyperlink ref="F302" r:id="rId501" xr:uid="{C8C0DA09-CD94-9345-BA1C-D1E281BC49BC}"/>
    <hyperlink ref="F301" r:id="rId502" xr:uid="{96C13666-7337-234B-9566-1918EBC6889E}"/>
    <hyperlink ref="F20" r:id="rId503" xr:uid="{A7E09A8A-9E13-8540-893A-C8981EC86FB0}"/>
    <hyperlink ref="F453" r:id="rId504" xr:uid="{E993CC9C-4F19-4C4F-86AC-80FC9A4D6D7A}"/>
    <hyperlink ref="F506" r:id="rId505" xr:uid="{68757BA1-0EF1-A34A-8E6C-D80E2F110BB3}"/>
    <hyperlink ref="F271" r:id="rId506" xr:uid="{6DA084E4-2840-ED4F-B055-AFDE64A90C41}"/>
    <hyperlink ref="F461" r:id="rId507" xr:uid="{2AB85639-1103-0B4A-BEA8-3871D955C04A}"/>
    <hyperlink ref="F27" r:id="rId508" xr:uid="{4E27BC9D-D20D-5B40-B91A-50A38DE82D50}"/>
    <hyperlink ref="F113" r:id="rId509" xr:uid="{59492E9C-E948-8D4F-A015-97C7BAEDAE43}"/>
    <hyperlink ref="F28" r:id="rId510" xr:uid="{CB8C61BC-965A-ED4C-926F-E9F940E67538}"/>
    <hyperlink ref="F29" r:id="rId511" xr:uid="{F60E1F14-735F-1B47-8F0C-88767451B56B}"/>
    <hyperlink ref="F261" r:id="rId512" xr:uid="{96A77FD4-7DBD-4247-B86B-C54501061CA5}"/>
    <hyperlink ref="F318" r:id="rId513" xr:uid="{87ED8930-D055-FA49-92F9-97AB84589A81}"/>
    <hyperlink ref="F137" r:id="rId514" xr:uid="{FF0B4134-4C51-A44D-8B95-216EE04D0222}"/>
    <hyperlink ref="F627" r:id="rId515" xr:uid="{A7CFDDF8-E6EF-304D-BA31-3D0B986B3940}"/>
    <hyperlink ref="F529" r:id="rId516" xr:uid="{ABEDC934-E4AC-F142-9DD5-F88A81B9A239}"/>
    <hyperlink ref="F384" r:id="rId517" xr:uid="{69B1C529-883F-7041-B049-0928528B8A50}"/>
    <hyperlink ref="F227" r:id="rId518" xr:uid="{C0A75519-0F72-B140-990F-78E6E6D571A5}"/>
    <hyperlink ref="F409" r:id="rId519" xr:uid="{718AF33C-2992-B54E-AFD7-BC2EAD3BFA02}"/>
    <hyperlink ref="F47" r:id="rId520" xr:uid="{F55A821F-31B6-6842-8D81-C205E9B6A5E2}"/>
    <hyperlink ref="F249" r:id="rId521" xr:uid="{3E42D240-4049-EF46-869E-D51F90DBB3BC}"/>
    <hyperlink ref="F48" r:id="rId522" xr:uid="{64D558A1-98EF-5444-94B3-2A44C50DD6B1}"/>
    <hyperlink ref="F351" r:id="rId523" xr:uid="{77510250-AD1A-6B44-9343-A81110DD8EC4}"/>
    <hyperlink ref="F253" r:id="rId524" xr:uid="{5B6DC378-C9FA-5744-8845-F7F5118D95D6}"/>
    <hyperlink ref="F309" r:id="rId525" xr:uid="{3A37F9C8-1656-3045-8070-AEF25EFFFF66}"/>
    <hyperlink ref="F241" r:id="rId526" xr:uid="{046572F6-9F4F-1A4E-BA15-4E71B341BDD8}"/>
    <hyperlink ref="F609" r:id="rId527" xr:uid="{3ED87E80-B8AB-9049-98C2-D268C3C429AE}"/>
    <hyperlink ref="F610" r:id="rId528" xr:uid="{B4DA3034-C6E9-9349-8B4D-A1BC4B3CC755}"/>
    <hyperlink ref="F612" r:id="rId529" xr:uid="{E152D850-FE92-BC45-BF46-5F120F0F5A29}"/>
    <hyperlink ref="F613" r:id="rId530" xr:uid="{503C8009-9BE5-B741-8885-B6F0519FC9A5}"/>
    <hyperlink ref="F526" r:id="rId531" xr:uid="{3ABACE97-9E97-5046-B880-F409FF7DFC5C}"/>
    <hyperlink ref="F527" r:id="rId532" xr:uid="{AD7A72A3-F387-0D47-9759-053F25855110}"/>
    <hyperlink ref="F528" r:id="rId533" xr:uid="{49C79C4D-707C-8A43-A8D1-F639634C7DEA}"/>
    <hyperlink ref="F395" r:id="rId534" xr:uid="{AB4627ED-3894-7F43-809D-E947A9AFA695}"/>
    <hyperlink ref="F329" r:id="rId535" xr:uid="{7077071F-1590-3240-B82E-E1F5E78FF365}"/>
    <hyperlink ref="F359" r:id="rId536" xr:uid="{EF5CACBC-1C61-9145-B00E-624C1E887714}"/>
    <hyperlink ref="F115" r:id="rId537" xr:uid="{225C526C-0A8C-AB4F-89A4-89118BF7325C}"/>
    <hyperlink ref="F477" r:id="rId538" xr:uid="{B56A8CD9-51AC-F346-8364-FC4D44DD850F}"/>
    <hyperlink ref="F215" r:id="rId539" xr:uid="{4496F80F-1FEA-CB43-94DB-6C7425FF84F5}"/>
    <hyperlink ref="F216" r:id="rId540" xr:uid="{AF5D4138-6594-7441-9CF8-7D7E3CBDC26C}"/>
    <hyperlink ref="F167" r:id="rId541" xr:uid="{4C9353CD-FA69-7345-8CD3-CE41B113797F}"/>
    <hyperlink ref="F622" r:id="rId542" xr:uid="{B489B6FA-10AC-6E4F-B704-E5303E35DC81}"/>
    <hyperlink ref="F186" r:id="rId543" xr:uid="{2CD23E41-C8A6-2343-AE34-ED552391FF3D}"/>
    <hyperlink ref="F493" r:id="rId544" xr:uid="{C5148D48-8B40-BB48-906D-E33DCE658080}"/>
    <hyperlink ref="F275" r:id="rId545" xr:uid="{3DF4F0A5-CD82-0648-8339-A39D1E5B60C0}"/>
    <hyperlink ref="F100" r:id="rId546" xr:uid="{1CFFFECF-AC86-994D-82D2-36E9CB5BCC12}"/>
    <hyperlink ref="F16" r:id="rId547" xr:uid="{F1C4DFB0-9A90-2042-83B3-A3DA1C18089A}"/>
    <hyperlink ref="F129" r:id="rId548" xr:uid="{7ED3CBB2-624D-2045-B044-DA4A18335EEF}"/>
    <hyperlink ref="F130" r:id="rId549" xr:uid="{DC7D6480-2E8F-A147-8E7E-F9A09B728F0B}"/>
    <hyperlink ref="F131" r:id="rId550" xr:uid="{9B3919BA-F700-8E4A-929F-7A16269A5EC7}"/>
    <hyperlink ref="F264" r:id="rId551" display="https://www.youtube.com/watch?v=u4Ku8iwj7jo&amp;t=544s" xr:uid="{17C4DB3A-04EC-CB41-8C06-A1D5B3005A84}"/>
    <hyperlink ref="F265" r:id="rId552" xr:uid="{7FA2571D-FB93-E442-9F53-1E38920ABEAB}"/>
    <hyperlink ref="F512" r:id="rId553" xr:uid="{A3505F86-70B0-6441-9E2B-5574CE9E8F05}"/>
    <hyperlink ref="F513" r:id="rId554" xr:uid="{4266E39B-F4AF-8641-902B-04EAF27C89D9}"/>
    <hyperlink ref="F17" r:id="rId555" xr:uid="{CB22DEFA-50C9-3341-B9B1-958F2653CD3F}"/>
    <hyperlink ref="F18" r:id="rId556" xr:uid="{963D2F30-FC76-FF48-9C1F-5BE3DA0D5991}"/>
    <hyperlink ref="F254" r:id="rId557" xr:uid="{40458FA6-69E2-B542-8414-FBB06954A56A}"/>
    <hyperlink ref="F173" r:id="rId558" xr:uid="{D4BF761F-48D1-A949-A7D4-B3893ABC2A35}"/>
    <hyperlink ref="F474" r:id="rId559" xr:uid="{762730B4-D9E2-C94E-B6E0-343309BCF725}"/>
    <hyperlink ref="F293" r:id="rId560" xr:uid="{C79AD054-1EB0-3C47-BF85-28918AFCF8C5}"/>
    <hyperlink ref="F81" r:id="rId561" xr:uid="{B32ACEB0-2AB6-AD4D-B5D5-020C008F2DFE}"/>
    <hyperlink ref="F220" r:id="rId562" xr:uid="{986606DD-16AC-784E-914F-DDA08E037D5E}"/>
    <hyperlink ref="F407" r:id="rId563" xr:uid="{EFCD0963-C634-9645-8403-FF2A2BC58285}"/>
    <hyperlink ref="F593" r:id="rId564" xr:uid="{961D82EA-9326-2D45-9D5E-560DACCDCCB5}"/>
    <hyperlink ref="F305" r:id="rId565" xr:uid="{4773D8B6-7EAC-274C-8D73-E3588428BB78}"/>
    <hyperlink ref="F364" r:id="rId566" xr:uid="{6970DC8E-0227-C84F-970B-5AD7CB36E5DE}"/>
    <hyperlink ref="F358" r:id="rId567" xr:uid="{F56478DE-8261-9244-B91A-750ACEA2823D}"/>
    <hyperlink ref="F164" r:id="rId568" xr:uid="{CB71CFE2-C131-8344-8A36-E508C9314A57}"/>
    <hyperlink ref="F418" r:id="rId569" xr:uid="{AE004F79-51D7-3B40-BE04-8B647ECA87FE}"/>
    <hyperlink ref="F166" r:id="rId570" xr:uid="{9B2F69F2-7894-0D42-97CB-8A0011B1F289}"/>
    <hyperlink ref="F345" r:id="rId571" xr:uid="{951B323B-AFCB-C14A-B59D-681F2316F74E}"/>
    <hyperlink ref="F385" r:id="rId572" xr:uid="{88A08C3B-3851-8F4E-A986-BAC8687A085D}"/>
    <hyperlink ref="F270" r:id="rId573" xr:uid="{E83A3450-B0D1-4D49-93A1-E548C5A45273}"/>
    <hyperlink ref="F625" r:id="rId574" xr:uid="{48EA6EE9-5530-4B47-BD44-D06A270BD7B3}"/>
    <hyperlink ref="F360" r:id="rId575" xr:uid="{F610B885-99AD-904B-8A93-B25334DE715A}"/>
    <hyperlink ref="F268" r:id="rId576" xr:uid="{2EB03327-A932-BE4E-B76F-5AEE34CF463A}"/>
    <hyperlink ref="F611" r:id="rId577" xr:uid="{A9F2EE9D-ECDD-8C46-B29A-94F960EC47B3}"/>
    <hyperlink ref="F411" r:id="rId578" xr:uid="{8251B366-D199-934A-8BED-C5A52385FBE4}"/>
    <hyperlink ref="F41" r:id="rId579" xr:uid="{09269237-6A87-5B4C-ABDF-BA541F352620}"/>
    <hyperlink ref="F313" r:id="rId580" xr:uid="{666F93D9-40F4-684B-AD08-F8621E011EEF}"/>
    <hyperlink ref="F315" r:id="rId581" xr:uid="{62518908-D811-4B41-80B9-C6B8AE4235C2}"/>
    <hyperlink ref="F314" r:id="rId582" xr:uid="{E4E4EA7E-C57E-8A44-B7CF-C8379219A154}"/>
    <hyperlink ref="F452" r:id="rId583" xr:uid="{AC8954D2-C15B-D343-88AC-0591F8C5069F}"/>
    <hyperlink ref="F357" r:id="rId584" xr:uid="{295839A0-F3B0-FD41-970D-7E1F044608BF}"/>
    <hyperlink ref="F520" r:id="rId585" xr:uid="{FC7D7DD1-5617-8449-9340-A690EEAD0CCD}"/>
    <hyperlink ref="F251" r:id="rId586" xr:uid="{77A7B517-0026-2843-833A-AB5A5385B30B}"/>
    <hyperlink ref="F90" r:id="rId587" xr:uid="{27254EF1-F696-2941-8F2E-BB97980C7502}"/>
    <hyperlink ref="F91" r:id="rId588" xr:uid="{247F952F-C096-B24A-8805-030E4110C1F5}"/>
    <hyperlink ref="F636" r:id="rId589" xr:uid="{3B138EA1-C2D9-6F43-922E-B178BAD6DEA6}"/>
    <hyperlink ref="F64" r:id="rId590" xr:uid="{CBED233F-9AF6-7B44-9A97-49418F4676EF}"/>
    <hyperlink ref="F304" r:id="rId591" xr:uid="{6FCA1429-DA73-5245-8516-BF784C45B614}"/>
    <hyperlink ref="F266" r:id="rId592" xr:uid="{09F7CE3F-138F-5944-9324-7A628067BB64}"/>
    <hyperlink ref="F523" r:id="rId593" xr:uid="{4497720C-A71C-194F-A6F2-3F041E17D65D}"/>
    <hyperlink ref="F43" r:id="rId594" xr:uid="{921FA122-070D-054C-AA91-4460B48C67A5}"/>
    <hyperlink ref="F255" r:id="rId595" xr:uid="{8CBEDF3F-527C-5741-970B-4052ACFF8B46}"/>
    <hyperlink ref="F487" r:id="rId596" xr:uid="{6A5F3EBF-C2AD-F14D-B51A-AE6B6CA649B4}"/>
    <hyperlink ref="F350" r:id="rId597" xr:uid="{50D60744-AFA1-8A4A-8898-3E3D00B425AA}"/>
    <hyperlink ref="F61" r:id="rId598" xr:uid="{7D801355-FDBA-F948-9B45-215C9D92B373}"/>
    <hyperlink ref="F26" r:id="rId599" xr:uid="{A9DFC105-5EB9-554E-9F68-95B34977C110}"/>
    <hyperlink ref="F297" r:id="rId600" xr:uid="{C3E03BBC-0C48-A340-A2FD-D6DBC65EF157}"/>
    <hyperlink ref="F567" r:id="rId601" xr:uid="{9C0AA338-0D43-DE48-AAA1-B9199AC0D370}"/>
    <hyperlink ref="F59" r:id="rId602" xr:uid="{DD59534C-1C43-0F48-9F5C-4438EA7B8062}"/>
    <hyperlink ref="F60" r:id="rId603" xr:uid="{1510407A-797D-AA4E-B369-9348B700F232}"/>
    <hyperlink ref="F204" r:id="rId604" xr:uid="{FCA6EEAF-C8A4-D946-8E5F-84E470B061A4}"/>
    <hyperlink ref="F188" r:id="rId605" xr:uid="{40E13C3A-DACF-1F48-9E8B-C6243338DDA0}"/>
    <hyperlink ref="F456" r:id="rId606" xr:uid="{3D13FADC-698F-8847-9388-6AECBCC621F2}"/>
    <hyperlink ref="F224" r:id="rId607" xr:uid="{9D02DBF4-8F97-A943-AC8A-A1FF06D01CD3}"/>
    <hyperlink ref="F353" r:id="rId608" xr:uid="{83471698-90C2-9E41-A2E5-811F1E71852F}"/>
    <hyperlink ref="F354" r:id="rId609" xr:uid="{CBBA99CB-47C7-3242-B3B7-CF9A272A04F6}"/>
    <hyperlink ref="F355" r:id="rId610" xr:uid="{EF844CB7-AB63-1B4C-B9B7-B168BC77E4B9}"/>
    <hyperlink ref="F356" r:id="rId611" xr:uid="{1A41C4C7-970E-BD42-8A67-461E83C3801B}"/>
    <hyperlink ref="F507" r:id="rId612" display="https://youtu.be/AGEl9zM1hGI?si=1nG7a_6f3YY0FUh-" xr:uid="{0175410B-0C69-4042-9666-E755FC1324EC}"/>
    <hyperlink ref="F71" r:id="rId613" xr:uid="{EDF27D89-1D3A-7342-9938-F9C1DCE6F9B3}"/>
    <hyperlink ref="F58" r:id="rId614" xr:uid="{86BCE99D-4B71-7342-BD3B-DEBC2B5BA480}"/>
    <hyperlink ref="F344" r:id="rId615" xr:uid="{B944BA39-86BB-5340-B3CF-9D267A898A41}"/>
    <hyperlink ref="F654" r:id="rId616" xr:uid="{F77E1C39-D84F-2F46-B659-67C181B9E893}"/>
  </hyperlinks>
  <printOptions horizontalCentered="1"/>
  <pageMargins left="0.25" right="0.25" top="0.75" bottom="0.75" header="0.3" footer="0.3"/>
  <pageSetup scale="37" orientation="portrait"/>
  <headerFooter alignWithMargins="0"/>
  <drawing r:id="rId617"/>
  <legacyDrawing r:id="rId61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V467"/>
  <sheetViews>
    <sheetView showGridLines="0" zoomScale="110" zoomScaleNormal="110" workbookViewId="0">
      <pane ySplit="15" topLeftCell="A16" activePane="bottomLeft" state="frozen"/>
      <selection activeCell="E74" sqref="E74"/>
      <selection pane="bottomLeft" activeCell="B15" sqref="B15"/>
    </sheetView>
  </sheetViews>
  <sheetFormatPr baseColWidth="10" defaultColWidth="8.83203125" defaultRowHeight="14"/>
  <cols>
    <col min="1" max="1" width="8.33203125" customWidth="1"/>
    <col min="2" max="2" width="41.5" style="40" customWidth="1"/>
    <col min="3" max="3" width="44.33203125" style="119" customWidth="1"/>
    <col min="4" max="4" width="38.6640625" style="244" customWidth="1"/>
    <col min="5" max="5" width="14.33203125" style="119" customWidth="1"/>
    <col min="6" max="6" width="11.83203125" style="319" customWidth="1"/>
    <col min="7" max="7" width="21.5" style="244" customWidth="1"/>
    <col min="8" max="8" width="16.33203125" style="244" customWidth="1"/>
    <col min="9" max="9" width="18.1640625" style="244" customWidth="1"/>
    <col min="10" max="10" width="62.5" style="244" customWidth="1"/>
    <col min="11" max="11" width="11.83203125" style="119" customWidth="1"/>
    <col min="12" max="13" width="11.83203125" customWidth="1"/>
    <col min="15" max="15" width="14.6640625" customWidth="1"/>
    <col min="16" max="16" width="13.83203125" customWidth="1"/>
  </cols>
  <sheetData>
    <row r="1" spans="1:22" s="1" customFormat="1" ht="40.75" customHeight="1">
      <c r="B1" s="40" t="s">
        <v>3045</v>
      </c>
      <c r="C1" s="499" t="s">
        <v>87</v>
      </c>
      <c r="D1" s="427"/>
      <c r="F1" s="412"/>
      <c r="G1" s="25"/>
      <c r="H1" s="25"/>
      <c r="I1" s="37"/>
      <c r="V1"/>
    </row>
    <row r="2" spans="1:22" ht="16.75" customHeight="1" thickBot="1">
      <c r="C2" s="64"/>
      <c r="F2" s="412"/>
      <c r="G2" s="118"/>
      <c r="H2" s="118"/>
      <c r="J2" s="1"/>
      <c r="V2" s="3"/>
    </row>
    <row r="3" spans="1:22" ht="19" thickBot="1">
      <c r="B3" s="41" t="s">
        <v>3</v>
      </c>
      <c r="C3" s="76" t="s">
        <v>904</v>
      </c>
      <c r="F3" s="412"/>
      <c r="J3" s="495" t="s">
        <v>3037</v>
      </c>
      <c r="V3" s="3"/>
    </row>
    <row r="4" spans="1:22" ht="16">
      <c r="B4" s="41" t="s">
        <v>1318</v>
      </c>
      <c r="C4" s="174" t="s">
        <v>85</v>
      </c>
      <c r="F4" s="412"/>
      <c r="J4" s="482"/>
      <c r="V4" s="3"/>
    </row>
    <row r="5" spans="1:22" ht="18">
      <c r="B5" s="41" t="s">
        <v>5</v>
      </c>
      <c r="C5" s="77" t="s">
        <v>6</v>
      </c>
      <c r="F5" s="412"/>
      <c r="J5" s="483" t="s">
        <v>3033</v>
      </c>
      <c r="V5" s="3"/>
    </row>
    <row r="6" spans="1:22" ht="18">
      <c r="B6" s="41" t="s">
        <v>1319</v>
      </c>
      <c r="C6" s="175" t="s">
        <v>1320</v>
      </c>
      <c r="F6" s="412"/>
      <c r="J6" s="483" t="s">
        <v>3036</v>
      </c>
      <c r="V6" s="3"/>
    </row>
    <row r="7" spans="1:22" ht="23" customHeight="1" thickBot="1">
      <c r="C7" s="144" t="s">
        <v>1368</v>
      </c>
      <c r="F7" s="412"/>
      <c r="J7" s="483" t="s">
        <v>3031</v>
      </c>
      <c r="V7" s="3"/>
    </row>
    <row r="8" spans="1:22" ht="19" thickBot="1">
      <c r="B8" s="144"/>
      <c r="C8" s="248" t="s">
        <v>1889</v>
      </c>
      <c r="D8" s="106"/>
      <c r="F8" s="412"/>
      <c r="J8" s="483"/>
      <c r="V8" s="3"/>
    </row>
    <row r="9" spans="1:22" ht="18">
      <c r="C9" s="97" t="s">
        <v>1325</v>
      </c>
      <c r="D9" s="428"/>
      <c r="F9" s="412"/>
      <c r="J9" s="483" t="s">
        <v>3035</v>
      </c>
      <c r="V9" s="3"/>
    </row>
    <row r="10" spans="1:22" ht="15" thickBot="1">
      <c r="C10" s="97" t="s">
        <v>3018</v>
      </c>
      <c r="D10" s="429"/>
      <c r="F10" s="412"/>
      <c r="J10" s="406"/>
      <c r="V10" s="3"/>
    </row>
    <row r="11" spans="1:22" ht="15" thickBot="1">
      <c r="C11" s="97" t="s">
        <v>3019</v>
      </c>
      <c r="D11" s="430"/>
      <c r="F11" s="412"/>
      <c r="J11" s="40"/>
      <c r="V11" s="3"/>
    </row>
    <row r="12" spans="1:22" ht="17" thickBot="1">
      <c r="B12" s="40" t="s">
        <v>838</v>
      </c>
      <c r="C12" s="176" t="s">
        <v>1337</v>
      </c>
      <c r="D12" s="177"/>
      <c r="F12" s="412"/>
      <c r="J12" s="485" t="s">
        <v>2222</v>
      </c>
      <c r="K12" s="12"/>
      <c r="V12" s="3"/>
    </row>
    <row r="13" spans="1:22" ht="21" customHeight="1" thickBot="1">
      <c r="C13" s="182" t="s">
        <v>1888</v>
      </c>
      <c r="D13" s="183"/>
      <c r="F13" s="412"/>
      <c r="J13" s="484" t="s">
        <v>2221</v>
      </c>
      <c r="V13" s="3"/>
    </row>
    <row r="14" spans="1:22" ht="27" customHeight="1" thickBot="1">
      <c r="B14" s="62"/>
      <c r="C14" s="214"/>
      <c r="D14" s="214"/>
      <c r="G14" s="214"/>
      <c r="H14" s="214"/>
      <c r="I14" s="214"/>
      <c r="J14" s="119"/>
      <c r="V14" s="3"/>
    </row>
    <row r="15" spans="1:22" s="4" customFormat="1" ht="27" customHeight="1" thickBot="1">
      <c r="A15" s="149" t="s">
        <v>2177</v>
      </c>
      <c r="B15" s="431" t="s">
        <v>14</v>
      </c>
      <c r="C15" s="432" t="s">
        <v>15</v>
      </c>
      <c r="D15" s="433" t="s">
        <v>16</v>
      </c>
      <c r="E15" s="434" t="s">
        <v>2946</v>
      </c>
      <c r="F15" s="117" t="s">
        <v>9</v>
      </c>
      <c r="G15" s="433" t="s">
        <v>18</v>
      </c>
      <c r="H15" s="436" t="s">
        <v>17</v>
      </c>
      <c r="I15" s="435" t="s">
        <v>7</v>
      </c>
      <c r="J15" s="436" t="s">
        <v>581</v>
      </c>
      <c r="K15" s="238" t="s">
        <v>52</v>
      </c>
      <c r="L15" s="88" t="s">
        <v>82</v>
      </c>
      <c r="M15" s="89" t="s">
        <v>83</v>
      </c>
      <c r="N15" s="119"/>
      <c r="V15" s="3"/>
    </row>
    <row r="16" spans="1:22">
      <c r="A16" s="268"/>
      <c r="B16" s="377">
        <v>1349</v>
      </c>
      <c r="C16" s="94" t="s">
        <v>2856</v>
      </c>
      <c r="D16" s="95" t="s">
        <v>639</v>
      </c>
      <c r="E16" s="368">
        <v>156000</v>
      </c>
      <c r="F16" s="413" t="s">
        <v>10</v>
      </c>
      <c r="G16" s="95" t="s">
        <v>49</v>
      </c>
      <c r="H16" s="95" t="s">
        <v>25</v>
      </c>
      <c r="I16" s="146" t="s">
        <v>115</v>
      </c>
      <c r="J16" s="96" t="s">
        <v>1893</v>
      </c>
      <c r="K16" s="437">
        <f t="shared" ref="K16:K80" si="0">E16/3900</f>
        <v>40</v>
      </c>
      <c r="L16" s="91"/>
      <c r="M16" s="44">
        <f t="shared" ref="M16:M80" si="1">E16*L16</f>
        <v>0</v>
      </c>
      <c r="N16" s="71"/>
    </row>
    <row r="17" spans="1:19">
      <c r="A17" s="268" t="s">
        <v>2060</v>
      </c>
      <c r="B17" s="321" t="s">
        <v>1569</v>
      </c>
      <c r="C17" s="101" t="s">
        <v>1614</v>
      </c>
      <c r="D17" s="95" t="s">
        <v>1613</v>
      </c>
      <c r="E17" s="369">
        <v>118000</v>
      </c>
      <c r="F17" s="414" t="s">
        <v>10</v>
      </c>
      <c r="G17" s="95" t="s">
        <v>105</v>
      </c>
      <c r="H17" s="95" t="s">
        <v>107</v>
      </c>
      <c r="I17" s="95" t="s">
        <v>275</v>
      </c>
      <c r="J17" s="96" t="s">
        <v>836</v>
      </c>
      <c r="K17" s="437">
        <f t="shared" si="0"/>
        <v>30.256410256410255</v>
      </c>
      <c r="L17" s="91"/>
      <c r="M17" s="44">
        <f t="shared" si="1"/>
        <v>0</v>
      </c>
      <c r="N17" s="71"/>
    </row>
    <row r="18" spans="1:19" ht="15" thickBot="1">
      <c r="A18" s="268" t="s">
        <v>2060</v>
      </c>
      <c r="B18" s="321" t="s">
        <v>1569</v>
      </c>
      <c r="C18" s="94" t="s">
        <v>1570</v>
      </c>
      <c r="D18" s="95" t="s">
        <v>1571</v>
      </c>
      <c r="E18" s="368">
        <v>122000</v>
      </c>
      <c r="F18" s="415" t="s">
        <v>10</v>
      </c>
      <c r="G18" s="95" t="s">
        <v>105</v>
      </c>
      <c r="H18" s="95" t="s">
        <v>107</v>
      </c>
      <c r="I18" s="95" t="s">
        <v>275</v>
      </c>
      <c r="J18" s="96" t="s">
        <v>924</v>
      </c>
      <c r="K18" s="437">
        <f t="shared" si="0"/>
        <v>31.282051282051281</v>
      </c>
      <c r="L18" s="91"/>
      <c r="M18" s="44">
        <f t="shared" si="1"/>
        <v>0</v>
      </c>
      <c r="N18" s="71"/>
    </row>
    <row r="19" spans="1:19" ht="15" thickBot="1">
      <c r="A19" s="268" t="s">
        <v>2060</v>
      </c>
      <c r="B19" s="329" t="s">
        <v>837</v>
      </c>
      <c r="C19" s="94" t="s">
        <v>1560</v>
      </c>
      <c r="D19" s="95" t="s">
        <v>1561</v>
      </c>
      <c r="E19" s="368">
        <v>122000</v>
      </c>
      <c r="F19" s="416" t="s">
        <v>10</v>
      </c>
      <c r="G19" s="95" t="s">
        <v>49</v>
      </c>
      <c r="H19" s="95" t="s">
        <v>25</v>
      </c>
      <c r="I19" s="95" t="s">
        <v>115</v>
      </c>
      <c r="J19" s="96" t="s">
        <v>1562</v>
      </c>
      <c r="K19" s="437">
        <f t="shared" si="0"/>
        <v>31.282051282051281</v>
      </c>
      <c r="L19" s="91"/>
      <c r="M19" s="44">
        <f t="shared" si="1"/>
        <v>0</v>
      </c>
      <c r="N19" s="71"/>
      <c r="O19" s="211" t="s">
        <v>2373</v>
      </c>
      <c r="P19" s="212">
        <f>M292</f>
        <v>0</v>
      </c>
      <c r="Q19" s="3"/>
      <c r="R19" s="3"/>
      <c r="S19" s="3"/>
    </row>
    <row r="20" spans="1:19">
      <c r="A20" s="268"/>
      <c r="B20" s="203" t="s">
        <v>2405</v>
      </c>
      <c r="C20" s="94" t="s">
        <v>2605</v>
      </c>
      <c r="D20" s="95" t="s">
        <v>2396</v>
      </c>
      <c r="E20" s="161">
        <v>132000</v>
      </c>
      <c r="F20" s="415" t="s">
        <v>10</v>
      </c>
      <c r="G20" s="95" t="s">
        <v>49</v>
      </c>
      <c r="H20" s="95" t="s">
        <v>24</v>
      </c>
      <c r="I20" s="95" t="s">
        <v>254</v>
      </c>
      <c r="J20" s="96" t="s">
        <v>2606</v>
      </c>
      <c r="K20" s="437">
        <f t="shared" si="0"/>
        <v>33.846153846153847</v>
      </c>
      <c r="L20" s="91"/>
      <c r="M20" s="44">
        <f t="shared" si="1"/>
        <v>0</v>
      </c>
      <c r="N20" s="71"/>
      <c r="O20" s="353"/>
      <c r="P20" s="354"/>
      <c r="Q20" s="3"/>
      <c r="R20" s="3"/>
      <c r="S20" s="3"/>
    </row>
    <row r="21" spans="1:19">
      <c r="A21" s="268"/>
      <c r="B21" s="203" t="s">
        <v>2812</v>
      </c>
      <c r="C21" s="94" t="s">
        <v>2813</v>
      </c>
      <c r="D21" s="95" t="s">
        <v>465</v>
      </c>
      <c r="E21" s="161">
        <v>99000</v>
      </c>
      <c r="F21" s="415" t="s">
        <v>10</v>
      </c>
      <c r="G21" s="95" t="s">
        <v>49</v>
      </c>
      <c r="H21" s="95" t="s">
        <v>31</v>
      </c>
      <c r="I21" s="95" t="s">
        <v>2807</v>
      </c>
      <c r="J21" s="96" t="s">
        <v>2689</v>
      </c>
      <c r="K21" s="437">
        <f t="shared" si="0"/>
        <v>25.384615384615383</v>
      </c>
      <c r="L21" s="91"/>
      <c r="M21" s="44">
        <f t="shared" si="1"/>
        <v>0</v>
      </c>
    </row>
    <row r="22" spans="1:19">
      <c r="A22" s="268"/>
      <c r="B22" s="201" t="s">
        <v>1549</v>
      </c>
      <c r="C22" s="94" t="s">
        <v>2089</v>
      </c>
      <c r="D22" s="95" t="s">
        <v>465</v>
      </c>
      <c r="E22" s="369">
        <v>148000</v>
      </c>
      <c r="F22" s="416" t="s">
        <v>10</v>
      </c>
      <c r="G22" s="95" t="s">
        <v>1042</v>
      </c>
      <c r="H22" s="95" t="s">
        <v>8</v>
      </c>
      <c r="I22" s="95" t="s">
        <v>121</v>
      </c>
      <c r="J22" s="96" t="s">
        <v>2090</v>
      </c>
      <c r="K22" s="437">
        <f t="shared" si="0"/>
        <v>37.948717948717949</v>
      </c>
      <c r="L22" s="91"/>
      <c r="M22" s="44">
        <f t="shared" si="1"/>
        <v>0</v>
      </c>
      <c r="N22" s="107"/>
      <c r="O22" s="107"/>
    </row>
    <row r="23" spans="1:19">
      <c r="A23" s="268"/>
      <c r="B23" s="200" t="s">
        <v>1165</v>
      </c>
      <c r="C23" s="101" t="s">
        <v>2411</v>
      </c>
      <c r="D23" s="95" t="s">
        <v>465</v>
      </c>
      <c r="E23" s="368">
        <v>112000</v>
      </c>
      <c r="F23" s="415" t="s">
        <v>10</v>
      </c>
      <c r="G23" s="95" t="s">
        <v>1016</v>
      </c>
      <c r="H23" s="95" t="s">
        <v>60</v>
      </c>
      <c r="I23" s="95" t="s">
        <v>130</v>
      </c>
      <c r="J23" s="96" t="s">
        <v>1827</v>
      </c>
      <c r="K23" s="437">
        <f t="shared" si="0"/>
        <v>28.717948717948719</v>
      </c>
      <c r="L23" s="91"/>
      <c r="M23" s="44">
        <f t="shared" si="1"/>
        <v>0</v>
      </c>
      <c r="N23" s="107"/>
      <c r="O23" s="107"/>
    </row>
    <row r="24" spans="1:19">
      <c r="A24" s="268"/>
      <c r="B24" s="200" t="s">
        <v>1165</v>
      </c>
      <c r="C24" s="101" t="s">
        <v>2410</v>
      </c>
      <c r="D24" s="95" t="s">
        <v>3038</v>
      </c>
      <c r="E24" s="368">
        <v>134000</v>
      </c>
      <c r="F24" s="415" t="s">
        <v>10</v>
      </c>
      <c r="G24" s="95" t="s">
        <v>1016</v>
      </c>
      <c r="H24" s="95" t="s">
        <v>60</v>
      </c>
      <c r="I24" s="95" t="s">
        <v>123</v>
      </c>
      <c r="J24" s="96" t="s">
        <v>3030</v>
      </c>
      <c r="K24" s="437">
        <f t="shared" si="0"/>
        <v>34.358974358974358</v>
      </c>
      <c r="L24" s="91"/>
      <c r="M24" s="44">
        <f t="shared" si="1"/>
        <v>0</v>
      </c>
      <c r="N24" s="107"/>
      <c r="O24" s="107"/>
    </row>
    <row r="25" spans="1:19">
      <c r="A25" s="268"/>
      <c r="B25" s="201" t="s">
        <v>727</v>
      </c>
      <c r="C25" s="145" t="s">
        <v>1450</v>
      </c>
      <c r="D25" s="146" t="s">
        <v>1740</v>
      </c>
      <c r="E25" s="369">
        <v>158000</v>
      </c>
      <c r="F25" s="415" t="s">
        <v>10</v>
      </c>
      <c r="G25" s="95" t="s">
        <v>1016</v>
      </c>
      <c r="H25" s="214" t="s">
        <v>60</v>
      </c>
      <c r="I25" s="146" t="s">
        <v>144</v>
      </c>
      <c r="J25" s="355" t="s">
        <v>1604</v>
      </c>
      <c r="K25" s="437">
        <f t="shared" si="0"/>
        <v>40.512820512820511</v>
      </c>
      <c r="L25" s="91"/>
      <c r="M25" s="44">
        <f t="shared" si="1"/>
        <v>0</v>
      </c>
      <c r="N25" s="107"/>
      <c r="O25" s="107"/>
    </row>
    <row r="26" spans="1:19">
      <c r="A26" s="268"/>
      <c r="B26" s="201" t="s">
        <v>2607</v>
      </c>
      <c r="C26" s="101" t="s">
        <v>2608</v>
      </c>
      <c r="D26" s="146" t="s">
        <v>465</v>
      </c>
      <c r="E26" s="368">
        <v>116000</v>
      </c>
      <c r="F26" s="415" t="s">
        <v>10</v>
      </c>
      <c r="G26" s="95" t="s">
        <v>49</v>
      </c>
      <c r="H26" s="95" t="s">
        <v>23</v>
      </c>
      <c r="I26" s="95" t="s">
        <v>342</v>
      </c>
      <c r="J26" s="96" t="s">
        <v>1893</v>
      </c>
      <c r="K26" s="437">
        <f t="shared" si="0"/>
        <v>29.743589743589745</v>
      </c>
      <c r="L26" s="91"/>
      <c r="M26" s="44">
        <f t="shared" si="1"/>
        <v>0</v>
      </c>
      <c r="N26" s="107"/>
      <c r="O26" s="107"/>
    </row>
    <row r="27" spans="1:19">
      <c r="A27" s="268"/>
      <c r="B27" s="203" t="s">
        <v>1074</v>
      </c>
      <c r="C27" s="96" t="s">
        <v>2246</v>
      </c>
      <c r="D27" s="95" t="s">
        <v>2247</v>
      </c>
      <c r="E27" s="368">
        <v>122000</v>
      </c>
      <c r="F27" s="416" t="s">
        <v>10</v>
      </c>
      <c r="G27" s="95" t="s">
        <v>36</v>
      </c>
      <c r="H27" s="95" t="s">
        <v>21</v>
      </c>
      <c r="I27" s="95" t="s">
        <v>115</v>
      </c>
      <c r="J27" s="96" t="s">
        <v>2248</v>
      </c>
      <c r="K27" s="437">
        <f t="shared" si="0"/>
        <v>31.282051282051281</v>
      </c>
      <c r="L27" s="91"/>
      <c r="M27" s="44">
        <f t="shared" si="1"/>
        <v>0</v>
      </c>
      <c r="N27" s="107"/>
      <c r="O27" s="107"/>
    </row>
    <row r="28" spans="1:19">
      <c r="A28" s="268" t="s">
        <v>2060</v>
      </c>
      <c r="B28" s="321" t="s">
        <v>1909</v>
      </c>
      <c r="C28" s="101" t="s">
        <v>673</v>
      </c>
      <c r="D28" s="95" t="s">
        <v>469</v>
      </c>
      <c r="E28" s="369">
        <v>42000</v>
      </c>
      <c r="F28" s="414" t="s">
        <v>10</v>
      </c>
      <c r="G28" s="95" t="s">
        <v>49</v>
      </c>
      <c r="H28" s="370" t="s">
        <v>674</v>
      </c>
      <c r="I28" s="95" t="s">
        <v>316</v>
      </c>
      <c r="J28" s="96" t="s">
        <v>675</v>
      </c>
      <c r="K28" s="437">
        <f t="shared" si="0"/>
        <v>10.76923076923077</v>
      </c>
      <c r="L28" s="91"/>
      <c r="M28" s="44">
        <f t="shared" si="1"/>
        <v>0</v>
      </c>
      <c r="N28" s="107"/>
      <c r="O28" s="107"/>
    </row>
    <row r="29" spans="1:19">
      <c r="A29" s="268" t="s">
        <v>2060</v>
      </c>
      <c r="B29" s="329" t="s">
        <v>801</v>
      </c>
      <c r="C29" s="94" t="s">
        <v>2219</v>
      </c>
      <c r="D29" s="95" t="s">
        <v>1997</v>
      </c>
      <c r="E29" s="369">
        <v>124000</v>
      </c>
      <c r="F29" s="415" t="s">
        <v>10</v>
      </c>
      <c r="G29" s="95" t="s">
        <v>49</v>
      </c>
      <c r="H29" s="95" t="s">
        <v>23</v>
      </c>
      <c r="I29" s="95" t="s">
        <v>104</v>
      </c>
      <c r="J29" s="96" t="s">
        <v>2220</v>
      </c>
      <c r="K29" s="437">
        <f t="shared" si="0"/>
        <v>31.794871794871796</v>
      </c>
      <c r="L29" s="91"/>
      <c r="M29" s="44">
        <f t="shared" si="1"/>
        <v>0</v>
      </c>
    </row>
    <row r="30" spans="1:19">
      <c r="A30" s="268" t="s">
        <v>2060</v>
      </c>
      <c r="B30" s="343" t="s">
        <v>88</v>
      </c>
      <c r="C30" s="96" t="s">
        <v>594</v>
      </c>
      <c r="D30" s="95" t="s">
        <v>465</v>
      </c>
      <c r="E30" s="369">
        <v>92000</v>
      </c>
      <c r="F30" s="415" t="s">
        <v>10</v>
      </c>
      <c r="G30" s="95" t="s">
        <v>75</v>
      </c>
      <c r="H30" s="95" t="s">
        <v>22</v>
      </c>
      <c r="I30" s="95" t="s">
        <v>275</v>
      </c>
      <c r="J30" s="96" t="s">
        <v>595</v>
      </c>
      <c r="K30" s="437">
        <f t="shared" si="0"/>
        <v>23.589743589743591</v>
      </c>
      <c r="L30" s="91"/>
      <c r="M30" s="44">
        <f t="shared" si="1"/>
        <v>0</v>
      </c>
    </row>
    <row r="31" spans="1:19">
      <c r="A31" s="268"/>
      <c r="B31" s="201" t="s">
        <v>1978</v>
      </c>
      <c r="C31" s="101" t="s">
        <v>2111</v>
      </c>
      <c r="D31" s="95" t="s">
        <v>639</v>
      </c>
      <c r="E31" s="371">
        <v>144000</v>
      </c>
      <c r="F31" s="416" t="s">
        <v>10</v>
      </c>
      <c r="G31" s="95" t="s">
        <v>49</v>
      </c>
      <c r="H31" s="95" t="s">
        <v>98</v>
      </c>
      <c r="I31" s="95" t="s">
        <v>696</v>
      </c>
      <c r="J31" s="96" t="s">
        <v>2112</v>
      </c>
      <c r="K31" s="437">
        <f t="shared" si="0"/>
        <v>36.92307692307692</v>
      </c>
      <c r="L31" s="91"/>
      <c r="M31" s="44">
        <f t="shared" si="1"/>
        <v>0</v>
      </c>
      <c r="N31" s="107"/>
      <c r="O31" s="107"/>
    </row>
    <row r="32" spans="1:19">
      <c r="A32" s="268"/>
      <c r="B32" s="201" t="s">
        <v>1772</v>
      </c>
      <c r="C32" s="94" t="s">
        <v>1773</v>
      </c>
      <c r="D32" s="95" t="s">
        <v>472</v>
      </c>
      <c r="E32" s="369">
        <v>128000</v>
      </c>
      <c r="F32" s="416" t="s">
        <v>10</v>
      </c>
      <c r="G32" s="95" t="s">
        <v>1008</v>
      </c>
      <c r="H32" s="95" t="s">
        <v>31</v>
      </c>
      <c r="I32" s="95" t="s">
        <v>2620</v>
      </c>
      <c r="J32" s="96" t="s">
        <v>1774</v>
      </c>
      <c r="K32" s="437">
        <f t="shared" si="0"/>
        <v>32.820512820512818</v>
      </c>
      <c r="L32" s="91"/>
      <c r="M32" s="44">
        <f t="shared" si="1"/>
        <v>0</v>
      </c>
      <c r="N32" s="107"/>
      <c r="O32" s="107"/>
    </row>
    <row r="33" spans="1:15">
      <c r="A33" s="268" t="s">
        <v>2060</v>
      </c>
      <c r="B33" s="321" t="s">
        <v>1457</v>
      </c>
      <c r="C33" s="101" t="s">
        <v>1458</v>
      </c>
      <c r="D33" s="95" t="s">
        <v>465</v>
      </c>
      <c r="E33" s="368">
        <v>108000</v>
      </c>
      <c r="F33" s="415" t="s">
        <v>10</v>
      </c>
      <c r="G33" s="95" t="s">
        <v>49</v>
      </c>
      <c r="H33" s="370" t="s">
        <v>24</v>
      </c>
      <c r="I33" s="95" t="s">
        <v>636</v>
      </c>
      <c r="J33" s="96" t="s">
        <v>1459</v>
      </c>
      <c r="K33" s="437">
        <f t="shared" si="0"/>
        <v>27.692307692307693</v>
      </c>
      <c r="L33" s="91"/>
      <c r="M33" s="44">
        <f t="shared" si="1"/>
        <v>0</v>
      </c>
      <c r="N33" s="107"/>
      <c r="O33" s="107"/>
    </row>
    <row r="34" spans="1:15">
      <c r="A34" s="268"/>
      <c r="B34" s="203" t="s">
        <v>1979</v>
      </c>
      <c r="C34" s="127" t="s">
        <v>2418</v>
      </c>
      <c r="D34" s="95" t="s">
        <v>3017</v>
      </c>
      <c r="E34" s="369">
        <v>109000</v>
      </c>
      <c r="F34" s="415" t="s">
        <v>10</v>
      </c>
      <c r="G34" s="95" t="s">
        <v>1005</v>
      </c>
      <c r="H34" s="370" t="s">
        <v>31</v>
      </c>
      <c r="I34" s="95" t="s">
        <v>275</v>
      </c>
      <c r="J34" s="96" t="s">
        <v>2612</v>
      </c>
      <c r="K34" s="437">
        <f t="shared" si="0"/>
        <v>27.948717948717949</v>
      </c>
      <c r="L34" s="91"/>
      <c r="M34" s="44">
        <f t="shared" si="1"/>
        <v>0</v>
      </c>
      <c r="N34" s="107"/>
      <c r="O34" s="107"/>
    </row>
    <row r="35" spans="1:15">
      <c r="A35" s="268"/>
      <c r="B35" s="199" t="s">
        <v>1979</v>
      </c>
      <c r="C35" s="96" t="s">
        <v>2419</v>
      </c>
      <c r="D35" s="95" t="s">
        <v>2610</v>
      </c>
      <c r="E35" s="161">
        <v>126000</v>
      </c>
      <c r="F35" s="416" t="s">
        <v>10</v>
      </c>
      <c r="G35" s="95" t="s">
        <v>1005</v>
      </c>
      <c r="H35" s="95" t="s">
        <v>31</v>
      </c>
      <c r="I35" s="146" t="s">
        <v>275</v>
      </c>
      <c r="J35" s="96" t="s">
        <v>2611</v>
      </c>
      <c r="K35" s="437">
        <f t="shared" si="0"/>
        <v>32.307692307692307</v>
      </c>
      <c r="L35" s="91"/>
      <c r="M35" s="44">
        <f t="shared" si="1"/>
        <v>0</v>
      </c>
      <c r="N35" s="107"/>
      <c r="O35" s="107"/>
    </row>
    <row r="36" spans="1:15">
      <c r="A36" s="268" t="s">
        <v>2060</v>
      </c>
      <c r="B36" s="407" t="s">
        <v>1663</v>
      </c>
      <c r="C36" s="101" t="s">
        <v>1664</v>
      </c>
      <c r="D36" s="95" t="s">
        <v>465</v>
      </c>
      <c r="E36" s="369">
        <v>118000</v>
      </c>
      <c r="F36" s="414" t="s">
        <v>10</v>
      </c>
      <c r="G36" s="95" t="s">
        <v>49</v>
      </c>
      <c r="H36" s="95" t="s">
        <v>30</v>
      </c>
      <c r="I36" s="214" t="s">
        <v>547</v>
      </c>
      <c r="J36" s="96" t="s">
        <v>1665</v>
      </c>
      <c r="K36" s="437">
        <f t="shared" si="0"/>
        <v>30.256410256410255</v>
      </c>
      <c r="L36" s="91"/>
      <c r="M36" s="44">
        <f t="shared" si="1"/>
        <v>0</v>
      </c>
      <c r="N36" s="107"/>
      <c r="O36" s="107"/>
    </row>
    <row r="37" spans="1:15">
      <c r="A37" s="268"/>
      <c r="B37" s="202" t="s">
        <v>2420</v>
      </c>
      <c r="C37" s="94" t="s">
        <v>2613</v>
      </c>
      <c r="D37" s="95" t="s">
        <v>658</v>
      </c>
      <c r="E37" s="161">
        <v>109000</v>
      </c>
      <c r="F37" s="416" t="s">
        <v>10</v>
      </c>
      <c r="G37" s="95" t="s">
        <v>216</v>
      </c>
      <c r="H37" s="95" t="s">
        <v>2422</v>
      </c>
      <c r="I37" s="146" t="s">
        <v>332</v>
      </c>
      <c r="J37" s="96" t="s">
        <v>2614</v>
      </c>
      <c r="K37" s="437">
        <f t="shared" si="0"/>
        <v>27.948717948717949</v>
      </c>
      <c r="L37" s="91"/>
      <c r="M37" s="44">
        <f t="shared" si="1"/>
        <v>0</v>
      </c>
      <c r="N37" s="107"/>
      <c r="O37" s="107"/>
    </row>
    <row r="38" spans="1:15">
      <c r="A38" s="268" t="s">
        <v>2060</v>
      </c>
      <c r="B38" s="327" t="s">
        <v>1688</v>
      </c>
      <c r="C38" s="94" t="s">
        <v>1689</v>
      </c>
      <c r="D38" s="137" t="s">
        <v>472</v>
      </c>
      <c r="E38" s="369">
        <v>109000</v>
      </c>
      <c r="F38" s="416" t="s">
        <v>10</v>
      </c>
      <c r="G38" s="95" t="s">
        <v>1005</v>
      </c>
      <c r="H38" s="95" t="s">
        <v>23</v>
      </c>
      <c r="I38" s="95" t="s">
        <v>354</v>
      </c>
      <c r="J38" s="96" t="s">
        <v>529</v>
      </c>
      <c r="K38" s="437">
        <f t="shared" si="0"/>
        <v>27.948717948717949</v>
      </c>
      <c r="L38" s="91"/>
      <c r="M38" s="44">
        <f t="shared" si="1"/>
        <v>0</v>
      </c>
      <c r="N38" s="107"/>
      <c r="O38" s="107"/>
    </row>
    <row r="39" spans="1:15">
      <c r="A39" s="268" t="s">
        <v>2060</v>
      </c>
      <c r="B39" s="321" t="s">
        <v>1298</v>
      </c>
      <c r="C39" s="101" t="s">
        <v>1299</v>
      </c>
      <c r="D39" s="146" t="s">
        <v>465</v>
      </c>
      <c r="E39" s="369">
        <v>116000</v>
      </c>
      <c r="F39" s="415" t="s">
        <v>10</v>
      </c>
      <c r="G39" s="95" t="s">
        <v>49</v>
      </c>
      <c r="H39" s="95" t="s">
        <v>25</v>
      </c>
      <c r="I39" s="95" t="s">
        <v>246</v>
      </c>
      <c r="J39" s="96" t="s">
        <v>1300</v>
      </c>
      <c r="K39" s="437">
        <f t="shared" si="0"/>
        <v>29.743589743589745</v>
      </c>
      <c r="L39" s="91"/>
      <c r="M39" s="44">
        <f t="shared" si="1"/>
        <v>0</v>
      </c>
      <c r="N39" s="107"/>
      <c r="O39" s="107"/>
    </row>
    <row r="40" spans="1:15">
      <c r="A40" s="268" t="s">
        <v>2060</v>
      </c>
      <c r="B40" s="335" t="s">
        <v>1683</v>
      </c>
      <c r="C40" s="94" t="s">
        <v>1684</v>
      </c>
      <c r="D40" s="95" t="s">
        <v>472</v>
      </c>
      <c r="E40" s="368">
        <v>124000</v>
      </c>
      <c r="F40" s="416" t="s">
        <v>10</v>
      </c>
      <c r="G40" s="95" t="s">
        <v>49</v>
      </c>
      <c r="H40" s="95" t="s">
        <v>56</v>
      </c>
      <c r="I40" s="146" t="s">
        <v>1198</v>
      </c>
      <c r="J40" s="96" t="s">
        <v>1685</v>
      </c>
      <c r="K40" s="437">
        <f t="shared" si="0"/>
        <v>31.794871794871796</v>
      </c>
      <c r="L40" s="91"/>
      <c r="M40" s="44">
        <f t="shared" si="1"/>
        <v>0</v>
      </c>
      <c r="N40" s="107"/>
      <c r="O40" s="107"/>
    </row>
    <row r="41" spans="1:15">
      <c r="A41" s="268" t="s">
        <v>2060</v>
      </c>
      <c r="B41" s="327" t="s">
        <v>1683</v>
      </c>
      <c r="C41" s="101" t="s">
        <v>1686</v>
      </c>
      <c r="D41" s="95" t="s">
        <v>465</v>
      </c>
      <c r="E41" s="369">
        <v>114000</v>
      </c>
      <c r="F41" s="415" t="s">
        <v>10</v>
      </c>
      <c r="G41" s="95" t="s">
        <v>49</v>
      </c>
      <c r="H41" s="370" t="s">
        <v>56</v>
      </c>
      <c r="I41" s="95" t="s">
        <v>1198</v>
      </c>
      <c r="J41" s="96" t="s">
        <v>1687</v>
      </c>
      <c r="K41" s="437">
        <f t="shared" si="0"/>
        <v>29.23076923076923</v>
      </c>
      <c r="L41" s="91"/>
      <c r="M41" s="44">
        <f t="shared" si="1"/>
        <v>0</v>
      </c>
      <c r="N41" s="107"/>
      <c r="O41" s="107"/>
    </row>
    <row r="42" spans="1:15">
      <c r="A42" s="268" t="s">
        <v>2060</v>
      </c>
      <c r="B42" s="327" t="s">
        <v>1148</v>
      </c>
      <c r="C42" s="94" t="s">
        <v>1147</v>
      </c>
      <c r="D42" s="95" t="s">
        <v>1149</v>
      </c>
      <c r="E42" s="368">
        <v>44000</v>
      </c>
      <c r="F42" s="416" t="s">
        <v>10</v>
      </c>
      <c r="G42" s="95" t="s">
        <v>75</v>
      </c>
      <c r="H42" s="95" t="s">
        <v>21</v>
      </c>
      <c r="I42" s="95" t="s">
        <v>346</v>
      </c>
      <c r="J42" s="96" t="s">
        <v>1150</v>
      </c>
      <c r="K42" s="437">
        <f t="shared" si="0"/>
        <v>11.282051282051283</v>
      </c>
      <c r="L42" s="91"/>
      <c r="M42" s="44">
        <f t="shared" si="1"/>
        <v>0</v>
      </c>
      <c r="N42" s="107"/>
      <c r="O42" s="107"/>
    </row>
    <row r="43" spans="1:15">
      <c r="A43" s="268"/>
      <c r="B43" s="201" t="s">
        <v>2255</v>
      </c>
      <c r="C43" s="94" t="s">
        <v>2256</v>
      </c>
      <c r="D43" s="95" t="s">
        <v>465</v>
      </c>
      <c r="E43" s="369">
        <v>114000</v>
      </c>
      <c r="F43" s="415" t="s">
        <v>10</v>
      </c>
      <c r="G43" s="95" t="s">
        <v>49</v>
      </c>
      <c r="H43" s="95" t="s">
        <v>23</v>
      </c>
      <c r="I43" s="95" t="s">
        <v>342</v>
      </c>
      <c r="J43" s="96" t="s">
        <v>817</v>
      </c>
      <c r="K43" s="437">
        <f t="shared" si="0"/>
        <v>29.23076923076923</v>
      </c>
      <c r="L43" s="91"/>
      <c r="M43" s="44">
        <f t="shared" si="1"/>
        <v>0</v>
      </c>
      <c r="N43" s="107"/>
      <c r="O43" s="107"/>
    </row>
    <row r="44" spans="1:15">
      <c r="A44" s="268"/>
      <c r="B44" s="200" t="s">
        <v>2615</v>
      </c>
      <c r="C44" s="101" t="s">
        <v>2754</v>
      </c>
      <c r="D44" s="95" t="s">
        <v>465</v>
      </c>
      <c r="E44" s="371">
        <v>109000</v>
      </c>
      <c r="F44" s="415" t="s">
        <v>10</v>
      </c>
      <c r="G44" s="95" t="s">
        <v>1041</v>
      </c>
      <c r="H44" s="95" t="s">
        <v>30</v>
      </c>
      <c r="I44" s="95" t="s">
        <v>332</v>
      </c>
      <c r="J44" s="96" t="s">
        <v>2755</v>
      </c>
      <c r="K44" s="437">
        <f t="shared" si="0"/>
        <v>27.948717948717949</v>
      </c>
      <c r="L44" s="91"/>
      <c r="M44" s="44">
        <f t="shared" si="1"/>
        <v>0</v>
      </c>
      <c r="N44" s="107"/>
      <c r="O44" s="107"/>
    </row>
    <row r="45" spans="1:15">
      <c r="A45" s="268"/>
      <c r="B45" s="200" t="s">
        <v>3041</v>
      </c>
      <c r="C45" s="101" t="s">
        <v>3042</v>
      </c>
      <c r="D45" s="95" t="s">
        <v>1735</v>
      </c>
      <c r="E45" s="371">
        <v>134000</v>
      </c>
      <c r="F45" s="415" t="s">
        <v>10</v>
      </c>
      <c r="G45" s="95" t="s">
        <v>3043</v>
      </c>
      <c r="H45" s="95" t="s">
        <v>638</v>
      </c>
      <c r="I45" s="95" t="s">
        <v>2380</v>
      </c>
      <c r="J45" s="96" t="s">
        <v>3044</v>
      </c>
      <c r="K45" s="437">
        <f t="shared" si="0"/>
        <v>34.358974358974358</v>
      </c>
      <c r="L45" s="91"/>
      <c r="M45" s="44">
        <f t="shared" si="1"/>
        <v>0</v>
      </c>
      <c r="N45" s="107"/>
      <c r="O45" s="107"/>
    </row>
    <row r="46" spans="1:15">
      <c r="A46" s="268"/>
      <c r="B46" s="200" t="s">
        <v>692</v>
      </c>
      <c r="C46" s="94" t="s">
        <v>693</v>
      </c>
      <c r="D46" s="95" t="s">
        <v>733</v>
      </c>
      <c r="E46" s="369">
        <v>108000</v>
      </c>
      <c r="F46" s="415" t="s">
        <v>10</v>
      </c>
      <c r="G46" s="95" t="s">
        <v>49</v>
      </c>
      <c r="H46" s="95" t="s">
        <v>31</v>
      </c>
      <c r="I46" s="95" t="s">
        <v>671</v>
      </c>
      <c r="J46" s="96" t="s">
        <v>621</v>
      </c>
      <c r="K46" s="437">
        <f t="shared" si="0"/>
        <v>27.692307692307693</v>
      </c>
      <c r="L46" s="91"/>
      <c r="M46" s="44">
        <f t="shared" si="1"/>
        <v>0</v>
      </c>
      <c r="N46" s="107"/>
      <c r="O46" s="107"/>
    </row>
    <row r="47" spans="1:15">
      <c r="A47" s="268"/>
      <c r="B47" s="233" t="s">
        <v>692</v>
      </c>
      <c r="C47" s="101" t="s">
        <v>975</v>
      </c>
      <c r="D47" s="95" t="s">
        <v>1010</v>
      </c>
      <c r="E47" s="369">
        <v>114000</v>
      </c>
      <c r="F47" s="414" t="s">
        <v>10</v>
      </c>
      <c r="G47" s="95" t="s">
        <v>49</v>
      </c>
      <c r="H47" s="95" t="s">
        <v>31</v>
      </c>
      <c r="I47" s="214" t="s">
        <v>478</v>
      </c>
      <c r="J47" s="96" t="s">
        <v>629</v>
      </c>
      <c r="K47" s="437">
        <f t="shared" si="0"/>
        <v>29.23076923076923</v>
      </c>
      <c r="L47" s="91"/>
      <c r="M47" s="44">
        <f t="shared" si="1"/>
        <v>0</v>
      </c>
      <c r="N47" s="107"/>
      <c r="O47" s="107"/>
    </row>
    <row r="48" spans="1:15">
      <c r="A48" s="268"/>
      <c r="B48" s="200" t="s">
        <v>2618</v>
      </c>
      <c r="C48" s="101" t="s">
        <v>2619</v>
      </c>
      <c r="D48" s="95" t="s">
        <v>472</v>
      </c>
      <c r="E48" s="369">
        <v>128000</v>
      </c>
      <c r="F48" s="414" t="s">
        <v>10</v>
      </c>
      <c r="G48" s="95" t="s">
        <v>49</v>
      </c>
      <c r="H48" s="370" t="s">
        <v>31</v>
      </c>
      <c r="I48" s="95" t="s">
        <v>2620</v>
      </c>
      <c r="J48" s="96" t="s">
        <v>473</v>
      </c>
      <c r="K48" s="437">
        <f t="shared" si="0"/>
        <v>32.820512820512818</v>
      </c>
      <c r="L48" s="91"/>
      <c r="M48" s="44">
        <f t="shared" si="1"/>
        <v>0</v>
      </c>
      <c r="N48" s="107"/>
      <c r="O48" s="107"/>
    </row>
    <row r="49" spans="1:15">
      <c r="A49" s="268"/>
      <c r="B49" s="200" t="s">
        <v>2618</v>
      </c>
      <c r="C49" s="94" t="s">
        <v>2621</v>
      </c>
      <c r="D49" s="95" t="s">
        <v>639</v>
      </c>
      <c r="E49" s="369">
        <v>144000</v>
      </c>
      <c r="F49" s="414" t="s">
        <v>10</v>
      </c>
      <c r="G49" s="95" t="s">
        <v>49</v>
      </c>
      <c r="H49" s="95" t="s">
        <v>31</v>
      </c>
      <c r="I49" s="95" t="s">
        <v>2620</v>
      </c>
      <c r="J49" s="96" t="s">
        <v>2622</v>
      </c>
      <c r="K49" s="437">
        <f t="shared" si="0"/>
        <v>36.92307692307692</v>
      </c>
      <c r="L49" s="91"/>
      <c r="M49" s="44">
        <f t="shared" si="1"/>
        <v>0</v>
      </c>
      <c r="N49" s="107"/>
      <c r="O49" s="107"/>
    </row>
    <row r="50" spans="1:15">
      <c r="A50" s="268"/>
      <c r="B50" s="200" t="s">
        <v>590</v>
      </c>
      <c r="C50" s="101" t="s">
        <v>2623</v>
      </c>
      <c r="D50" s="95" t="s">
        <v>2624</v>
      </c>
      <c r="E50" s="161">
        <v>119000</v>
      </c>
      <c r="F50" s="415" t="s">
        <v>10</v>
      </c>
      <c r="G50" s="95" t="s">
        <v>49</v>
      </c>
      <c r="H50" s="95" t="s">
        <v>31</v>
      </c>
      <c r="I50" s="95" t="s">
        <v>275</v>
      </c>
      <c r="J50" s="96" t="s">
        <v>2458</v>
      </c>
      <c r="K50" s="437">
        <f t="shared" si="0"/>
        <v>30.512820512820515</v>
      </c>
      <c r="L50" s="91"/>
      <c r="M50" s="44">
        <f t="shared" si="1"/>
        <v>0</v>
      </c>
      <c r="N50" s="107"/>
      <c r="O50" s="107"/>
    </row>
    <row r="51" spans="1:15">
      <c r="A51" s="268"/>
      <c r="B51" s="203" t="s">
        <v>590</v>
      </c>
      <c r="C51" s="96" t="s">
        <v>591</v>
      </c>
      <c r="D51" s="95" t="s">
        <v>1643</v>
      </c>
      <c r="E51" s="368">
        <v>154000</v>
      </c>
      <c r="F51" s="416" t="s">
        <v>10</v>
      </c>
      <c r="G51" s="95" t="s">
        <v>49</v>
      </c>
      <c r="H51" s="95" t="s">
        <v>31</v>
      </c>
      <c r="I51" s="95" t="s">
        <v>275</v>
      </c>
      <c r="J51" s="96" t="s">
        <v>1430</v>
      </c>
      <c r="K51" s="437">
        <f t="shared" si="0"/>
        <v>39.487179487179489</v>
      </c>
      <c r="L51" s="91"/>
      <c r="M51" s="44">
        <f t="shared" si="1"/>
        <v>0</v>
      </c>
      <c r="N51" s="107"/>
      <c r="O51" s="107"/>
    </row>
    <row r="52" spans="1:15">
      <c r="A52" s="268"/>
      <c r="B52" s="200" t="s">
        <v>590</v>
      </c>
      <c r="C52" s="101" t="s">
        <v>2623</v>
      </c>
      <c r="D52" s="146" t="s">
        <v>2624</v>
      </c>
      <c r="E52" s="369">
        <v>126000</v>
      </c>
      <c r="F52" s="415" t="s">
        <v>10</v>
      </c>
      <c r="G52" s="95" t="s">
        <v>49</v>
      </c>
      <c r="H52" s="95" t="s">
        <v>31</v>
      </c>
      <c r="I52" s="95" t="s">
        <v>275</v>
      </c>
      <c r="J52" s="96" t="s">
        <v>2458</v>
      </c>
      <c r="K52" s="437">
        <f t="shared" si="0"/>
        <v>32.307692307692307</v>
      </c>
      <c r="L52" s="91"/>
      <c r="M52" s="44">
        <f t="shared" si="1"/>
        <v>0</v>
      </c>
      <c r="N52" s="107"/>
      <c r="O52" s="107"/>
    </row>
    <row r="53" spans="1:15">
      <c r="A53" s="268"/>
      <c r="B53" s="200" t="s">
        <v>2625</v>
      </c>
      <c r="C53" s="94" t="s">
        <v>2626</v>
      </c>
      <c r="D53" s="95" t="s">
        <v>465</v>
      </c>
      <c r="E53" s="161">
        <v>99000</v>
      </c>
      <c r="F53" s="415" t="s">
        <v>10</v>
      </c>
      <c r="G53" s="95" t="s">
        <v>49</v>
      </c>
      <c r="H53" s="370" t="s">
        <v>826</v>
      </c>
      <c r="I53" s="95" t="s">
        <v>332</v>
      </c>
      <c r="J53" s="96" t="s">
        <v>2627</v>
      </c>
      <c r="K53" s="437">
        <f t="shared" si="0"/>
        <v>25.384615384615383</v>
      </c>
      <c r="L53" s="91"/>
      <c r="M53" s="44">
        <f t="shared" si="1"/>
        <v>0</v>
      </c>
      <c r="N53" s="107"/>
      <c r="O53" s="107"/>
    </row>
    <row r="54" spans="1:15">
      <c r="A54" s="268"/>
      <c r="B54" s="206" t="s">
        <v>2432</v>
      </c>
      <c r="C54" s="147" t="s">
        <v>2433</v>
      </c>
      <c r="D54" s="146" t="s">
        <v>465</v>
      </c>
      <c r="E54" s="438">
        <v>118000</v>
      </c>
      <c r="F54" s="417" t="s">
        <v>10</v>
      </c>
      <c r="G54" s="146" t="s">
        <v>49</v>
      </c>
      <c r="H54" s="146" t="s">
        <v>56</v>
      </c>
      <c r="I54" s="146" t="s">
        <v>342</v>
      </c>
      <c r="J54" s="213" t="s">
        <v>1383</v>
      </c>
      <c r="K54" s="437">
        <f t="shared" si="0"/>
        <v>30.256410256410255</v>
      </c>
      <c r="L54" s="91"/>
      <c r="M54" s="44">
        <f t="shared" si="1"/>
        <v>0</v>
      </c>
      <c r="N54" s="107"/>
      <c r="O54" s="107"/>
    </row>
    <row r="55" spans="1:15">
      <c r="A55" s="268" t="s">
        <v>2060</v>
      </c>
      <c r="B55" s="321" t="s">
        <v>1032</v>
      </c>
      <c r="C55" s="94" t="s">
        <v>1033</v>
      </c>
      <c r="D55" s="95" t="s">
        <v>1034</v>
      </c>
      <c r="E55" s="369">
        <v>108000</v>
      </c>
      <c r="F55" s="415" t="s">
        <v>10</v>
      </c>
      <c r="G55" s="95" t="s">
        <v>49</v>
      </c>
      <c r="H55" s="95" t="s">
        <v>69</v>
      </c>
      <c r="I55" s="95" t="s">
        <v>316</v>
      </c>
      <c r="J55" s="96" t="s">
        <v>1035</v>
      </c>
      <c r="K55" s="437">
        <f t="shared" si="0"/>
        <v>27.692307692307693</v>
      </c>
      <c r="L55" s="91"/>
      <c r="M55" s="44">
        <f t="shared" si="1"/>
        <v>0</v>
      </c>
      <c r="N55" s="107"/>
      <c r="O55" s="107"/>
    </row>
    <row r="56" spans="1:15">
      <c r="A56" s="268" t="s">
        <v>2060</v>
      </c>
      <c r="B56" s="327" t="s">
        <v>1151</v>
      </c>
      <c r="C56" s="101" t="s">
        <v>1152</v>
      </c>
      <c r="D56" s="146" t="s">
        <v>2184</v>
      </c>
      <c r="E56" s="369">
        <v>48000</v>
      </c>
      <c r="F56" s="415" t="s">
        <v>10</v>
      </c>
      <c r="G56" s="95" t="s">
        <v>49</v>
      </c>
      <c r="H56" s="95" t="s">
        <v>1153</v>
      </c>
      <c r="I56" s="95" t="s">
        <v>346</v>
      </c>
      <c r="J56" s="96" t="s">
        <v>1154</v>
      </c>
      <c r="K56" s="437">
        <f t="shared" si="0"/>
        <v>12.307692307692308</v>
      </c>
      <c r="L56" s="91"/>
      <c r="M56" s="44">
        <f t="shared" si="1"/>
        <v>0</v>
      </c>
      <c r="N56" s="107"/>
      <c r="O56" s="107"/>
    </row>
    <row r="57" spans="1:15">
      <c r="A57" s="268" t="s">
        <v>2060</v>
      </c>
      <c r="B57" s="329" t="s">
        <v>1418</v>
      </c>
      <c r="C57" s="94" t="s">
        <v>1363</v>
      </c>
      <c r="D57" s="95" t="s">
        <v>465</v>
      </c>
      <c r="E57" s="371">
        <v>92000</v>
      </c>
      <c r="F57" s="416" t="s">
        <v>10</v>
      </c>
      <c r="G57" s="95" t="s">
        <v>49</v>
      </c>
      <c r="H57" s="95" t="s">
        <v>1364</v>
      </c>
      <c r="I57" s="95" t="s">
        <v>144</v>
      </c>
      <c r="J57" s="96" t="s">
        <v>1365</v>
      </c>
      <c r="K57" s="437">
        <f t="shared" si="0"/>
        <v>23.589743589743591</v>
      </c>
      <c r="L57" s="91"/>
      <c r="M57" s="44">
        <f t="shared" si="1"/>
        <v>0</v>
      </c>
      <c r="N57" s="107"/>
      <c r="O57" s="107"/>
    </row>
    <row r="58" spans="1:15">
      <c r="A58" s="268"/>
      <c r="B58" s="200" t="s">
        <v>735</v>
      </c>
      <c r="C58" s="101" t="s">
        <v>736</v>
      </c>
      <c r="D58" s="126" t="s">
        <v>773</v>
      </c>
      <c r="E58" s="371">
        <v>114000</v>
      </c>
      <c r="F58" s="415" t="s">
        <v>10</v>
      </c>
      <c r="G58" s="95" t="s">
        <v>49</v>
      </c>
      <c r="H58" s="95" t="s">
        <v>21</v>
      </c>
      <c r="I58" s="95" t="s">
        <v>275</v>
      </c>
      <c r="J58" s="96" t="s">
        <v>737</v>
      </c>
      <c r="K58" s="437">
        <f t="shared" si="0"/>
        <v>29.23076923076923</v>
      </c>
      <c r="L58" s="91"/>
      <c r="M58" s="44">
        <f t="shared" si="1"/>
        <v>0</v>
      </c>
      <c r="N58" s="107"/>
      <c r="O58" s="107"/>
    </row>
    <row r="59" spans="1:15">
      <c r="A59" s="268"/>
      <c r="B59" s="201" t="s">
        <v>765</v>
      </c>
      <c r="C59" s="101" t="s">
        <v>2438</v>
      </c>
      <c r="D59" s="95" t="s">
        <v>2628</v>
      </c>
      <c r="E59" s="369">
        <v>179000</v>
      </c>
      <c r="F59" s="416" t="s">
        <v>10</v>
      </c>
      <c r="G59" s="95" t="s">
        <v>1027</v>
      </c>
      <c r="H59" s="95" t="s">
        <v>21</v>
      </c>
      <c r="I59" s="95" t="s">
        <v>275</v>
      </c>
      <c r="J59" s="96" t="s">
        <v>2629</v>
      </c>
      <c r="K59" s="437">
        <f t="shared" si="0"/>
        <v>45.897435897435898</v>
      </c>
      <c r="L59" s="91"/>
      <c r="M59" s="44">
        <f t="shared" si="1"/>
        <v>0</v>
      </c>
    </row>
    <row r="60" spans="1:15">
      <c r="A60" s="268" t="s">
        <v>2060</v>
      </c>
      <c r="B60" s="327" t="s">
        <v>765</v>
      </c>
      <c r="C60" s="101" t="s">
        <v>1649</v>
      </c>
      <c r="D60" s="95" t="s">
        <v>1651</v>
      </c>
      <c r="E60" s="368">
        <v>122000</v>
      </c>
      <c r="F60" s="415" t="s">
        <v>10</v>
      </c>
      <c r="G60" s="95" t="s">
        <v>1027</v>
      </c>
      <c r="H60" s="95" t="s">
        <v>21</v>
      </c>
      <c r="I60" s="95" t="s">
        <v>275</v>
      </c>
      <c r="J60" s="96" t="s">
        <v>1650</v>
      </c>
      <c r="K60" s="437">
        <f t="shared" si="0"/>
        <v>31.282051282051281</v>
      </c>
      <c r="L60" s="91"/>
      <c r="M60" s="44">
        <f t="shared" si="1"/>
        <v>0</v>
      </c>
    </row>
    <row r="61" spans="1:15">
      <c r="A61" s="268" t="s">
        <v>2060</v>
      </c>
      <c r="B61" s="327" t="s">
        <v>765</v>
      </c>
      <c r="C61" s="101" t="s">
        <v>2022</v>
      </c>
      <c r="D61" s="95" t="s">
        <v>2000</v>
      </c>
      <c r="E61" s="161">
        <v>118000</v>
      </c>
      <c r="F61" s="415" t="s">
        <v>10</v>
      </c>
      <c r="G61" s="95" t="s">
        <v>1027</v>
      </c>
      <c r="H61" s="95" t="s">
        <v>21</v>
      </c>
      <c r="I61" s="95" t="s">
        <v>275</v>
      </c>
      <c r="J61" s="96" t="s">
        <v>2023</v>
      </c>
      <c r="K61" s="437">
        <f t="shared" si="0"/>
        <v>30.256410256410255</v>
      </c>
      <c r="L61" s="91"/>
      <c r="M61" s="44">
        <f t="shared" si="1"/>
        <v>0</v>
      </c>
    </row>
    <row r="62" spans="1:15">
      <c r="A62" s="268" t="s">
        <v>2060</v>
      </c>
      <c r="B62" s="327" t="s">
        <v>765</v>
      </c>
      <c r="C62" s="101" t="s">
        <v>1981</v>
      </c>
      <c r="D62" s="95" t="s">
        <v>1982</v>
      </c>
      <c r="E62" s="371">
        <v>128000</v>
      </c>
      <c r="F62" s="415" t="s">
        <v>10</v>
      </c>
      <c r="G62" s="95" t="s">
        <v>1027</v>
      </c>
      <c r="H62" s="95" t="s">
        <v>21</v>
      </c>
      <c r="I62" s="95" t="s">
        <v>275</v>
      </c>
      <c r="J62" s="96" t="s">
        <v>1983</v>
      </c>
      <c r="K62" s="437">
        <f t="shared" si="0"/>
        <v>32.820512820512818</v>
      </c>
      <c r="L62" s="91"/>
      <c r="M62" s="44">
        <f t="shared" si="1"/>
        <v>0</v>
      </c>
    </row>
    <row r="63" spans="1:15">
      <c r="A63" s="268"/>
      <c r="B63" s="201" t="s">
        <v>2630</v>
      </c>
      <c r="C63" s="94" t="s">
        <v>2631</v>
      </c>
      <c r="D63" s="146" t="s">
        <v>465</v>
      </c>
      <c r="E63" s="161">
        <v>129000</v>
      </c>
      <c r="F63" s="416" t="s">
        <v>10</v>
      </c>
      <c r="G63" s="95" t="s">
        <v>1005</v>
      </c>
      <c r="H63" s="95" t="s">
        <v>107</v>
      </c>
      <c r="I63" s="95" t="s">
        <v>160</v>
      </c>
      <c r="J63" s="96" t="s">
        <v>2632</v>
      </c>
      <c r="K63" s="437">
        <f t="shared" si="0"/>
        <v>33.07692307692308</v>
      </c>
      <c r="L63" s="91"/>
      <c r="M63" s="44">
        <f t="shared" si="1"/>
        <v>0</v>
      </c>
    </row>
    <row r="64" spans="1:15" ht="13">
      <c r="A64" s="268" t="s">
        <v>2060</v>
      </c>
      <c r="B64" s="327" t="s">
        <v>1674</v>
      </c>
      <c r="C64" s="94" t="s">
        <v>1675</v>
      </c>
      <c r="D64" s="95" t="s">
        <v>465</v>
      </c>
      <c r="E64" s="368">
        <v>114000</v>
      </c>
      <c r="F64" s="20" t="s">
        <v>10</v>
      </c>
      <c r="G64" s="95" t="s">
        <v>49</v>
      </c>
      <c r="H64" s="95" t="s">
        <v>32</v>
      </c>
      <c r="I64" s="95" t="s">
        <v>1198</v>
      </c>
      <c r="J64" s="96" t="s">
        <v>1676</v>
      </c>
      <c r="K64" s="437">
        <f t="shared" si="0"/>
        <v>29.23076923076923</v>
      </c>
      <c r="L64" s="91"/>
      <c r="M64" s="44">
        <f t="shared" si="1"/>
        <v>0</v>
      </c>
    </row>
    <row r="65" spans="1:15">
      <c r="A65" s="268"/>
      <c r="B65" s="200" t="s">
        <v>2785</v>
      </c>
      <c r="C65" s="94" t="s">
        <v>2786</v>
      </c>
      <c r="D65" s="95" t="s">
        <v>465</v>
      </c>
      <c r="E65" s="368">
        <v>114000</v>
      </c>
      <c r="F65" s="416" t="s">
        <v>10</v>
      </c>
      <c r="G65" s="95" t="s">
        <v>75</v>
      </c>
      <c r="H65" s="370" t="s">
        <v>1796</v>
      </c>
      <c r="I65" s="95" t="s">
        <v>160</v>
      </c>
      <c r="J65" s="96" t="s">
        <v>886</v>
      </c>
      <c r="K65" s="437">
        <f t="shared" si="0"/>
        <v>29.23076923076923</v>
      </c>
      <c r="L65" s="91"/>
      <c r="M65" s="44">
        <f t="shared" si="1"/>
        <v>0</v>
      </c>
    </row>
    <row r="66" spans="1:15">
      <c r="A66" s="268" t="s">
        <v>2060</v>
      </c>
      <c r="B66" s="321" t="s">
        <v>1304</v>
      </c>
      <c r="C66" s="94" t="s">
        <v>1420</v>
      </c>
      <c r="D66" s="146" t="s">
        <v>465</v>
      </c>
      <c r="E66" s="161">
        <v>112000</v>
      </c>
      <c r="F66" s="416" t="s">
        <v>10</v>
      </c>
      <c r="G66" s="95" t="s">
        <v>75</v>
      </c>
      <c r="H66" s="370" t="s">
        <v>21</v>
      </c>
      <c r="I66" s="95" t="s">
        <v>346</v>
      </c>
      <c r="J66" s="96" t="s">
        <v>1421</v>
      </c>
      <c r="K66" s="437">
        <f t="shared" si="0"/>
        <v>28.717948717948719</v>
      </c>
      <c r="L66" s="91"/>
      <c r="M66" s="44">
        <f t="shared" si="1"/>
        <v>0</v>
      </c>
    </row>
    <row r="67" spans="1:15">
      <c r="A67" s="268"/>
      <c r="B67" s="200" t="s">
        <v>1304</v>
      </c>
      <c r="C67" s="94" t="s">
        <v>1420</v>
      </c>
      <c r="D67" s="95" t="s">
        <v>578</v>
      </c>
      <c r="E67" s="371">
        <v>116000</v>
      </c>
      <c r="F67" s="416" t="s">
        <v>10</v>
      </c>
      <c r="G67" s="95" t="s">
        <v>75</v>
      </c>
      <c r="H67" s="95" t="s">
        <v>21</v>
      </c>
      <c r="I67" s="95" t="s">
        <v>346</v>
      </c>
      <c r="J67" s="96" t="s">
        <v>1421</v>
      </c>
      <c r="K67" s="437">
        <f t="shared" si="0"/>
        <v>29.743589743589745</v>
      </c>
      <c r="L67" s="91"/>
      <c r="M67" s="44">
        <f t="shared" si="1"/>
        <v>0</v>
      </c>
    </row>
    <row r="68" spans="1:15">
      <c r="A68" s="268" t="s">
        <v>2060</v>
      </c>
      <c r="B68" s="329" t="s">
        <v>297</v>
      </c>
      <c r="C68" s="101" t="s">
        <v>298</v>
      </c>
      <c r="D68" s="95" t="s">
        <v>465</v>
      </c>
      <c r="E68" s="371">
        <v>79000</v>
      </c>
      <c r="F68" s="415" t="s">
        <v>10</v>
      </c>
      <c r="G68" s="95" t="s">
        <v>1016</v>
      </c>
      <c r="H68" s="95" t="s">
        <v>21</v>
      </c>
      <c r="I68" s="146" t="s">
        <v>123</v>
      </c>
      <c r="J68" s="96" t="s">
        <v>204</v>
      </c>
      <c r="K68" s="437">
        <f t="shared" si="0"/>
        <v>20.256410256410255</v>
      </c>
      <c r="L68" s="91"/>
      <c r="M68" s="44">
        <f t="shared" si="1"/>
        <v>0</v>
      </c>
      <c r="N68" s="107"/>
      <c r="O68" s="107"/>
    </row>
    <row r="69" spans="1:15">
      <c r="A69" s="268"/>
      <c r="B69" s="201" t="s">
        <v>1800</v>
      </c>
      <c r="C69" s="94" t="s">
        <v>1801</v>
      </c>
      <c r="D69" s="95" t="s">
        <v>1799</v>
      </c>
      <c r="E69" s="368">
        <v>132000</v>
      </c>
      <c r="F69" s="418" t="s">
        <v>10</v>
      </c>
      <c r="G69" s="95" t="s">
        <v>1203</v>
      </c>
      <c r="H69" s="95" t="s">
        <v>69</v>
      </c>
      <c r="I69" s="95" t="s">
        <v>115</v>
      </c>
      <c r="J69" s="96" t="s">
        <v>1802</v>
      </c>
      <c r="K69" s="437">
        <f t="shared" si="0"/>
        <v>33.846153846153847</v>
      </c>
      <c r="L69" s="91"/>
      <c r="M69" s="44">
        <f t="shared" si="1"/>
        <v>0</v>
      </c>
      <c r="N69" s="107"/>
      <c r="O69" s="107"/>
    </row>
    <row r="70" spans="1:15">
      <c r="A70" s="268"/>
      <c r="B70" s="201" t="s">
        <v>1800</v>
      </c>
      <c r="C70" s="94" t="s">
        <v>1831</v>
      </c>
      <c r="D70" s="146" t="s">
        <v>1648</v>
      </c>
      <c r="E70" s="368">
        <v>152000</v>
      </c>
      <c r="F70" s="418" t="s">
        <v>10</v>
      </c>
      <c r="G70" s="95" t="s">
        <v>49</v>
      </c>
      <c r="H70" s="95" t="s">
        <v>69</v>
      </c>
      <c r="I70" s="95" t="s">
        <v>115</v>
      </c>
      <c r="J70" s="96" t="s">
        <v>1895</v>
      </c>
      <c r="K70" s="437">
        <f t="shared" si="0"/>
        <v>38.974358974358971</v>
      </c>
      <c r="L70" s="91"/>
      <c r="M70" s="44">
        <f t="shared" si="1"/>
        <v>0</v>
      </c>
      <c r="N70" s="107"/>
      <c r="O70" s="107"/>
    </row>
    <row r="71" spans="1:15">
      <c r="A71" s="268"/>
      <c r="B71" s="318" t="s">
        <v>1800</v>
      </c>
      <c r="C71" s="94" t="s">
        <v>1834</v>
      </c>
      <c r="D71" s="95" t="s">
        <v>1891</v>
      </c>
      <c r="E71" s="368">
        <v>156000</v>
      </c>
      <c r="F71" s="413" t="s">
        <v>10</v>
      </c>
      <c r="G71" s="95" t="s">
        <v>49</v>
      </c>
      <c r="H71" s="95" t="s">
        <v>69</v>
      </c>
      <c r="I71" s="146" t="s">
        <v>115</v>
      </c>
      <c r="J71" s="96" t="s">
        <v>1892</v>
      </c>
      <c r="K71" s="437">
        <f t="shared" si="0"/>
        <v>40</v>
      </c>
      <c r="L71" s="91"/>
      <c r="M71" s="44">
        <f t="shared" si="1"/>
        <v>0</v>
      </c>
      <c r="N71" s="107"/>
      <c r="O71" s="107"/>
    </row>
    <row r="72" spans="1:15">
      <c r="A72" s="268" t="s">
        <v>2060</v>
      </c>
      <c r="B72" s="329" t="s">
        <v>1732</v>
      </c>
      <c r="C72" s="94" t="s">
        <v>1731</v>
      </c>
      <c r="D72" s="95" t="s">
        <v>1733</v>
      </c>
      <c r="E72" s="368">
        <v>86000</v>
      </c>
      <c r="F72" s="415" t="s">
        <v>10</v>
      </c>
      <c r="G72" s="95" t="s">
        <v>49</v>
      </c>
      <c r="H72" s="95" t="s">
        <v>103</v>
      </c>
      <c r="I72" s="95" t="s">
        <v>332</v>
      </c>
      <c r="J72" s="96" t="s">
        <v>1383</v>
      </c>
      <c r="K72" s="437">
        <f t="shared" si="0"/>
        <v>22.051282051282051</v>
      </c>
      <c r="L72" s="91"/>
      <c r="M72" s="44">
        <f t="shared" si="1"/>
        <v>0</v>
      </c>
      <c r="N72" s="107"/>
      <c r="O72" s="107"/>
    </row>
    <row r="73" spans="1:15">
      <c r="A73" s="268"/>
      <c r="B73" s="200" t="s">
        <v>2211</v>
      </c>
      <c r="C73" s="145" t="s">
        <v>2212</v>
      </c>
      <c r="D73" s="95" t="s">
        <v>472</v>
      </c>
      <c r="E73" s="369">
        <v>119000</v>
      </c>
      <c r="F73" s="415" t="s">
        <v>10</v>
      </c>
      <c r="G73" s="95" t="s">
        <v>49</v>
      </c>
      <c r="H73" s="95" t="s">
        <v>103</v>
      </c>
      <c r="I73" s="95" t="s">
        <v>2213</v>
      </c>
      <c r="J73" s="96" t="s">
        <v>2214</v>
      </c>
      <c r="K73" s="437">
        <f t="shared" si="0"/>
        <v>30.512820512820515</v>
      </c>
      <c r="L73" s="91"/>
      <c r="M73" s="44">
        <f t="shared" si="1"/>
        <v>0</v>
      </c>
    </row>
    <row r="74" spans="1:15">
      <c r="A74" s="268" t="s">
        <v>2060</v>
      </c>
      <c r="B74" s="321" t="s">
        <v>1051</v>
      </c>
      <c r="C74" s="94" t="s">
        <v>1052</v>
      </c>
      <c r="D74" s="95" t="s">
        <v>472</v>
      </c>
      <c r="E74" s="161">
        <v>89000</v>
      </c>
      <c r="F74" s="416" t="s">
        <v>10</v>
      </c>
      <c r="G74" s="95" t="s">
        <v>67</v>
      </c>
      <c r="H74" s="95" t="s">
        <v>98</v>
      </c>
      <c r="I74" s="95" t="s">
        <v>104</v>
      </c>
      <c r="J74" s="96" t="s">
        <v>1053</v>
      </c>
      <c r="K74" s="437">
        <f t="shared" si="0"/>
        <v>22.820512820512821</v>
      </c>
      <c r="L74" s="91"/>
      <c r="M74" s="44">
        <f t="shared" si="1"/>
        <v>0</v>
      </c>
    </row>
    <row r="75" spans="1:15">
      <c r="A75" s="268"/>
      <c r="B75" s="318" t="s">
        <v>2453</v>
      </c>
      <c r="C75" s="127" t="s">
        <v>2454</v>
      </c>
      <c r="D75" s="95" t="s">
        <v>465</v>
      </c>
      <c r="E75" s="369">
        <v>114000</v>
      </c>
      <c r="F75" s="415" t="s">
        <v>10</v>
      </c>
      <c r="G75" s="95" t="s">
        <v>1016</v>
      </c>
      <c r="H75" s="95" t="s">
        <v>31</v>
      </c>
      <c r="I75" s="95" t="s">
        <v>2602</v>
      </c>
      <c r="J75" s="96" t="s">
        <v>2638</v>
      </c>
      <c r="K75" s="437">
        <f t="shared" si="0"/>
        <v>29.23076923076923</v>
      </c>
      <c r="L75" s="91"/>
      <c r="M75" s="44">
        <f t="shared" si="1"/>
        <v>0</v>
      </c>
      <c r="N75" s="107"/>
      <c r="O75" s="107"/>
    </row>
    <row r="76" spans="1:15">
      <c r="A76" s="268" t="s">
        <v>2060</v>
      </c>
      <c r="B76" s="336" t="s">
        <v>470</v>
      </c>
      <c r="C76" s="101" t="s">
        <v>131</v>
      </c>
      <c r="D76" s="95" t="s">
        <v>465</v>
      </c>
      <c r="E76" s="371">
        <v>68000</v>
      </c>
      <c r="F76" s="415" t="s">
        <v>10</v>
      </c>
      <c r="G76" s="95" t="s">
        <v>67</v>
      </c>
      <c r="H76" s="95" t="s">
        <v>58</v>
      </c>
      <c r="I76" s="95" t="s">
        <v>366</v>
      </c>
      <c r="J76" s="96" t="s">
        <v>132</v>
      </c>
      <c r="K76" s="437">
        <f t="shared" si="0"/>
        <v>17.435897435897434</v>
      </c>
      <c r="L76" s="91"/>
      <c r="M76" s="44">
        <f t="shared" si="1"/>
        <v>0</v>
      </c>
      <c r="N76" s="107"/>
      <c r="O76" s="107"/>
    </row>
    <row r="77" spans="1:15">
      <c r="A77" s="268" t="s">
        <v>2060</v>
      </c>
      <c r="B77" s="327" t="s">
        <v>730</v>
      </c>
      <c r="C77" s="101" t="s">
        <v>731</v>
      </c>
      <c r="D77" s="95" t="s">
        <v>582</v>
      </c>
      <c r="E77" s="161">
        <v>99000</v>
      </c>
      <c r="F77" s="415" t="s">
        <v>10</v>
      </c>
      <c r="G77" s="95" t="s">
        <v>49</v>
      </c>
      <c r="H77" s="95" t="s">
        <v>103</v>
      </c>
      <c r="I77" s="95" t="s">
        <v>332</v>
      </c>
      <c r="J77" s="439" t="s">
        <v>340</v>
      </c>
      <c r="K77" s="437">
        <f t="shared" si="0"/>
        <v>25.384615384615383</v>
      </c>
      <c r="L77" s="91"/>
      <c r="M77" s="44">
        <f t="shared" si="1"/>
        <v>0</v>
      </c>
      <c r="N77" s="107"/>
      <c r="O77" s="107"/>
    </row>
    <row r="78" spans="1:15">
      <c r="A78" s="268"/>
      <c r="B78" s="200" t="s">
        <v>985</v>
      </c>
      <c r="C78" s="101" t="s">
        <v>1059</v>
      </c>
      <c r="D78" s="95" t="s">
        <v>639</v>
      </c>
      <c r="E78" s="371">
        <v>134000</v>
      </c>
      <c r="F78" s="415" t="s">
        <v>10</v>
      </c>
      <c r="G78" s="95" t="s">
        <v>49</v>
      </c>
      <c r="H78" s="95" t="s">
        <v>504</v>
      </c>
      <c r="I78" s="95" t="s">
        <v>1231</v>
      </c>
      <c r="J78" s="96" t="s">
        <v>1060</v>
      </c>
      <c r="K78" s="437">
        <f t="shared" si="0"/>
        <v>34.358974358974358</v>
      </c>
      <c r="L78" s="91"/>
      <c r="M78" s="44">
        <f t="shared" si="1"/>
        <v>0</v>
      </c>
      <c r="N78" s="107"/>
      <c r="O78" s="107"/>
    </row>
    <row r="79" spans="1:15">
      <c r="A79" s="268" t="s">
        <v>2060</v>
      </c>
      <c r="B79" s="336" t="s">
        <v>1414</v>
      </c>
      <c r="C79" s="94" t="s">
        <v>1415</v>
      </c>
      <c r="D79" s="95" t="s">
        <v>1741</v>
      </c>
      <c r="E79" s="161">
        <v>112000</v>
      </c>
      <c r="F79" s="416" t="s">
        <v>10</v>
      </c>
      <c r="G79" s="95" t="s">
        <v>1004</v>
      </c>
      <c r="H79" s="95" t="s">
        <v>39</v>
      </c>
      <c r="I79" s="146" t="s">
        <v>316</v>
      </c>
      <c r="J79" s="96" t="s">
        <v>1416</v>
      </c>
      <c r="K79" s="437">
        <f t="shared" si="0"/>
        <v>28.717948717948719</v>
      </c>
      <c r="L79" s="91"/>
      <c r="M79" s="44">
        <f t="shared" si="1"/>
        <v>0</v>
      </c>
      <c r="N79" s="107"/>
      <c r="O79" s="107"/>
    </row>
    <row r="80" spans="1:15">
      <c r="A80" s="268"/>
      <c r="B80" s="201" t="s">
        <v>497</v>
      </c>
      <c r="C80" s="101" t="s">
        <v>1984</v>
      </c>
      <c r="D80" s="95" t="s">
        <v>2119</v>
      </c>
      <c r="E80" s="369">
        <v>116000</v>
      </c>
      <c r="F80" s="415" t="s">
        <v>10</v>
      </c>
      <c r="G80" s="95" t="s">
        <v>49</v>
      </c>
      <c r="H80" s="95" t="s">
        <v>23</v>
      </c>
      <c r="I80" s="146" t="s">
        <v>332</v>
      </c>
      <c r="J80" s="96" t="s">
        <v>1985</v>
      </c>
      <c r="K80" s="437">
        <f t="shared" si="0"/>
        <v>29.743589743589745</v>
      </c>
      <c r="L80" s="91"/>
      <c r="M80" s="44">
        <f t="shared" si="1"/>
        <v>0</v>
      </c>
      <c r="N80" s="107"/>
      <c r="O80" s="107"/>
    </row>
    <row r="81" spans="1:15">
      <c r="A81" s="268"/>
      <c r="B81" s="201" t="s">
        <v>497</v>
      </c>
      <c r="C81" s="101" t="s">
        <v>2120</v>
      </c>
      <c r="D81" s="214" t="s">
        <v>2119</v>
      </c>
      <c r="E81" s="369">
        <v>116000</v>
      </c>
      <c r="F81" s="414" t="s">
        <v>10</v>
      </c>
      <c r="G81" s="95" t="s">
        <v>49</v>
      </c>
      <c r="H81" s="370" t="s">
        <v>23</v>
      </c>
      <c r="I81" s="95" t="s">
        <v>332</v>
      </c>
      <c r="J81" s="96" t="s">
        <v>1103</v>
      </c>
      <c r="K81" s="437">
        <f t="shared" ref="K81:K144" si="2">E81/3900</f>
        <v>29.743589743589745</v>
      </c>
      <c r="L81" s="91"/>
      <c r="M81" s="44">
        <f t="shared" ref="M81:M144" si="3">E81*L81</f>
        <v>0</v>
      </c>
      <c r="N81" s="107"/>
      <c r="O81" s="107"/>
    </row>
    <row r="82" spans="1:15">
      <c r="A82" s="268" t="s">
        <v>2060</v>
      </c>
      <c r="B82" s="327" t="s">
        <v>1205</v>
      </c>
      <c r="C82" s="94" t="s">
        <v>1206</v>
      </c>
      <c r="D82" s="95" t="s">
        <v>784</v>
      </c>
      <c r="E82" s="161">
        <v>99000</v>
      </c>
      <c r="F82" s="413" t="s">
        <v>10</v>
      </c>
      <c r="G82" s="95" t="s">
        <v>1018</v>
      </c>
      <c r="H82" s="95" t="s">
        <v>25</v>
      </c>
      <c r="I82" s="95" t="s">
        <v>462</v>
      </c>
      <c r="J82" s="96" t="s">
        <v>1207</v>
      </c>
      <c r="K82" s="437">
        <f t="shared" si="2"/>
        <v>25.384615384615383</v>
      </c>
      <c r="L82" s="91"/>
      <c r="M82" s="44">
        <f t="shared" si="3"/>
        <v>0</v>
      </c>
      <c r="N82" s="107"/>
      <c r="O82" s="107"/>
    </row>
    <row r="83" spans="1:15">
      <c r="A83" s="268"/>
      <c r="B83" s="201" t="s">
        <v>2230</v>
      </c>
      <c r="C83" s="94" t="s">
        <v>2229</v>
      </c>
      <c r="D83" s="95" t="s">
        <v>472</v>
      </c>
      <c r="E83" s="368">
        <v>138000</v>
      </c>
      <c r="F83" s="416" t="s">
        <v>10</v>
      </c>
      <c r="G83" s="95" t="s">
        <v>49</v>
      </c>
      <c r="H83" s="95" t="s">
        <v>33</v>
      </c>
      <c r="I83" s="95" t="s">
        <v>316</v>
      </c>
      <c r="J83" s="96" t="s">
        <v>2231</v>
      </c>
      <c r="K83" s="437">
        <f t="shared" si="2"/>
        <v>35.384615384615387</v>
      </c>
      <c r="L83" s="91"/>
      <c r="M83" s="44">
        <f t="shared" si="3"/>
        <v>0</v>
      </c>
    </row>
    <row r="84" spans="1:15">
      <c r="A84" s="268" t="s">
        <v>2060</v>
      </c>
      <c r="B84" s="329" t="s">
        <v>453</v>
      </c>
      <c r="C84" s="96" t="s">
        <v>454</v>
      </c>
      <c r="D84" s="95" t="s">
        <v>465</v>
      </c>
      <c r="E84" s="161">
        <v>89000</v>
      </c>
      <c r="F84" s="414" t="s">
        <v>10</v>
      </c>
      <c r="G84" s="95" t="s">
        <v>49</v>
      </c>
      <c r="H84" s="95" t="s">
        <v>57</v>
      </c>
      <c r="I84" s="95" t="s">
        <v>104</v>
      </c>
      <c r="J84" s="96" t="s">
        <v>237</v>
      </c>
      <c r="K84" s="437">
        <f t="shared" si="2"/>
        <v>22.820512820512821</v>
      </c>
      <c r="L84" s="91"/>
      <c r="M84" s="44">
        <f t="shared" si="3"/>
        <v>0</v>
      </c>
      <c r="N84" s="107"/>
      <c r="O84" s="107"/>
    </row>
    <row r="85" spans="1:15">
      <c r="A85" s="268" t="s">
        <v>2060</v>
      </c>
      <c r="B85" s="327" t="s">
        <v>1590</v>
      </c>
      <c r="C85" s="145" t="s">
        <v>1591</v>
      </c>
      <c r="D85" s="146" t="s">
        <v>465</v>
      </c>
      <c r="E85" s="368">
        <v>106000</v>
      </c>
      <c r="F85" s="415" t="s">
        <v>10</v>
      </c>
      <c r="G85" s="95" t="s">
        <v>1005</v>
      </c>
      <c r="H85" s="146" t="s">
        <v>80</v>
      </c>
      <c r="I85" s="146" t="s">
        <v>160</v>
      </c>
      <c r="J85" s="213" t="s">
        <v>1592</v>
      </c>
      <c r="K85" s="437">
        <f t="shared" si="2"/>
        <v>27.179487179487179</v>
      </c>
      <c r="L85" s="91"/>
      <c r="M85" s="44">
        <f t="shared" si="3"/>
        <v>0</v>
      </c>
      <c r="N85" s="107"/>
      <c r="O85" s="107"/>
    </row>
    <row r="86" spans="1:15">
      <c r="A86" s="268" t="s">
        <v>2060</v>
      </c>
      <c r="B86" s="329" t="s">
        <v>724</v>
      </c>
      <c r="C86" s="101" t="s">
        <v>725</v>
      </c>
      <c r="D86" s="95" t="s">
        <v>465</v>
      </c>
      <c r="E86" s="371">
        <v>89000</v>
      </c>
      <c r="F86" s="415" t="s">
        <v>10</v>
      </c>
      <c r="G86" s="95" t="s">
        <v>75</v>
      </c>
      <c r="H86" s="95" t="s">
        <v>29</v>
      </c>
      <c r="I86" s="146" t="s">
        <v>354</v>
      </c>
      <c r="J86" s="96" t="s">
        <v>726</v>
      </c>
      <c r="K86" s="437">
        <f t="shared" si="2"/>
        <v>22.820512820512821</v>
      </c>
      <c r="L86" s="91"/>
      <c r="M86" s="44">
        <f t="shared" si="3"/>
        <v>0</v>
      </c>
    </row>
    <row r="87" spans="1:15">
      <c r="A87" s="268"/>
      <c r="B87" s="287" t="s">
        <v>1986</v>
      </c>
      <c r="C87" s="348" t="s">
        <v>2017</v>
      </c>
      <c r="D87" s="146" t="s">
        <v>639</v>
      </c>
      <c r="E87" s="369">
        <v>164000</v>
      </c>
      <c r="F87" s="415" t="s">
        <v>10</v>
      </c>
      <c r="G87" s="146" t="s">
        <v>34</v>
      </c>
      <c r="H87" s="146" t="s">
        <v>23</v>
      </c>
      <c r="I87" s="146" t="s">
        <v>2015</v>
      </c>
      <c r="J87" s="213" t="s">
        <v>2018</v>
      </c>
      <c r="K87" s="437">
        <f t="shared" si="2"/>
        <v>42.051282051282051</v>
      </c>
      <c r="L87" s="91"/>
      <c r="M87" s="44">
        <f t="shared" si="3"/>
        <v>0</v>
      </c>
    </row>
    <row r="88" spans="1:15">
      <c r="A88" s="268" t="s">
        <v>2060</v>
      </c>
      <c r="B88" s="329" t="s">
        <v>711</v>
      </c>
      <c r="C88" s="94" t="s">
        <v>712</v>
      </c>
      <c r="D88" s="146" t="s">
        <v>465</v>
      </c>
      <c r="E88" s="161">
        <v>64000</v>
      </c>
      <c r="F88" s="416" t="s">
        <v>10</v>
      </c>
      <c r="G88" s="95" t="s">
        <v>1050</v>
      </c>
      <c r="H88" s="95" t="s">
        <v>80</v>
      </c>
      <c r="I88" s="95" t="s">
        <v>710</v>
      </c>
      <c r="J88" s="96" t="s">
        <v>713</v>
      </c>
      <c r="K88" s="437">
        <f t="shared" si="2"/>
        <v>16.410256410256409</v>
      </c>
      <c r="L88" s="91"/>
      <c r="M88" s="44">
        <f t="shared" si="3"/>
        <v>0</v>
      </c>
    </row>
    <row r="89" spans="1:15">
      <c r="A89" s="268"/>
      <c r="B89" s="206" t="s">
        <v>2215</v>
      </c>
      <c r="C89" s="147" t="s">
        <v>2216</v>
      </c>
      <c r="D89" s="146" t="s">
        <v>465</v>
      </c>
      <c r="E89" s="369">
        <v>118000</v>
      </c>
      <c r="F89" s="415" t="s">
        <v>10</v>
      </c>
      <c r="G89" s="146" t="s">
        <v>49</v>
      </c>
      <c r="H89" s="146" t="s">
        <v>23</v>
      </c>
      <c r="I89" s="146" t="s">
        <v>2217</v>
      </c>
      <c r="J89" s="213" t="s">
        <v>1383</v>
      </c>
      <c r="K89" s="437">
        <f t="shared" si="2"/>
        <v>30.256410256410255</v>
      </c>
      <c r="L89" s="91"/>
      <c r="M89" s="44">
        <f t="shared" si="3"/>
        <v>0</v>
      </c>
      <c r="N89" s="107"/>
      <c r="O89" s="107"/>
    </row>
    <row r="90" spans="1:15">
      <c r="A90" s="268" t="s">
        <v>2060</v>
      </c>
      <c r="B90" s="327" t="s">
        <v>862</v>
      </c>
      <c r="C90" s="94" t="s">
        <v>1327</v>
      </c>
      <c r="D90" s="95" t="s">
        <v>1332</v>
      </c>
      <c r="E90" s="369">
        <v>108000</v>
      </c>
      <c r="F90" s="415" t="s">
        <v>10</v>
      </c>
      <c r="G90" s="95" t="s">
        <v>48</v>
      </c>
      <c r="H90" s="95" t="s">
        <v>57</v>
      </c>
      <c r="I90" s="95" t="s">
        <v>1331</v>
      </c>
      <c r="J90" s="96" t="s">
        <v>380</v>
      </c>
      <c r="K90" s="437">
        <f t="shared" si="2"/>
        <v>27.692307692307693</v>
      </c>
      <c r="L90" s="91"/>
      <c r="M90" s="44">
        <f t="shared" si="3"/>
        <v>0</v>
      </c>
      <c r="N90" s="107"/>
      <c r="O90" s="107"/>
    </row>
    <row r="91" spans="1:15">
      <c r="A91" s="268" t="s">
        <v>2060</v>
      </c>
      <c r="B91" s="327" t="s">
        <v>474</v>
      </c>
      <c r="C91" s="101" t="s">
        <v>1451</v>
      </c>
      <c r="D91" s="95" t="s">
        <v>1453</v>
      </c>
      <c r="E91" s="368">
        <v>128000</v>
      </c>
      <c r="F91" s="415" t="s">
        <v>10</v>
      </c>
      <c r="G91" s="95" t="s">
        <v>1047</v>
      </c>
      <c r="H91" s="95" t="s">
        <v>23</v>
      </c>
      <c r="I91" s="95" t="s">
        <v>599</v>
      </c>
      <c r="J91" s="96" t="s">
        <v>1452</v>
      </c>
      <c r="K91" s="437">
        <f t="shared" si="2"/>
        <v>32.820512820512818</v>
      </c>
      <c r="L91" s="91"/>
      <c r="M91" s="44">
        <f t="shared" si="3"/>
        <v>0</v>
      </c>
      <c r="N91" s="107"/>
      <c r="O91" s="107"/>
    </row>
    <row r="92" spans="1:15">
      <c r="A92" s="268" t="s">
        <v>2060</v>
      </c>
      <c r="B92" s="321" t="s">
        <v>983</v>
      </c>
      <c r="C92" s="101" t="s">
        <v>691</v>
      </c>
      <c r="D92" s="95" t="s">
        <v>465</v>
      </c>
      <c r="E92" s="368">
        <v>99000</v>
      </c>
      <c r="F92" s="414" t="s">
        <v>10</v>
      </c>
      <c r="G92" s="95" t="s">
        <v>49</v>
      </c>
      <c r="H92" s="95" t="s">
        <v>31</v>
      </c>
      <c r="I92" s="146" t="s">
        <v>671</v>
      </c>
      <c r="J92" s="96" t="s">
        <v>984</v>
      </c>
      <c r="K92" s="437">
        <f t="shared" si="2"/>
        <v>25.384615384615383</v>
      </c>
      <c r="L92" s="91"/>
      <c r="M92" s="44">
        <f t="shared" si="3"/>
        <v>0</v>
      </c>
      <c r="N92" s="107"/>
      <c r="O92" s="107"/>
    </row>
    <row r="93" spans="1:15">
      <c r="A93" s="268" t="s">
        <v>2060</v>
      </c>
      <c r="B93" s="321" t="s">
        <v>596</v>
      </c>
      <c r="C93" s="94" t="s">
        <v>1141</v>
      </c>
      <c r="D93" s="95" t="s">
        <v>639</v>
      </c>
      <c r="E93" s="369">
        <v>132000</v>
      </c>
      <c r="F93" s="414" t="s">
        <v>10</v>
      </c>
      <c r="G93" s="95" t="s">
        <v>49</v>
      </c>
      <c r="H93" s="95" t="s">
        <v>25</v>
      </c>
      <c r="I93" s="95" t="s">
        <v>275</v>
      </c>
      <c r="J93" s="96" t="s">
        <v>817</v>
      </c>
      <c r="K93" s="437">
        <f t="shared" si="2"/>
        <v>33.846153846153847</v>
      </c>
      <c r="L93" s="91"/>
      <c r="M93" s="44">
        <f t="shared" si="3"/>
        <v>0</v>
      </c>
      <c r="N93" s="107"/>
      <c r="O93" s="107"/>
    </row>
    <row r="94" spans="1:15">
      <c r="A94" s="268" t="s">
        <v>2060</v>
      </c>
      <c r="B94" s="329" t="s">
        <v>808</v>
      </c>
      <c r="C94" s="94" t="s">
        <v>809</v>
      </c>
      <c r="D94" s="95" t="s">
        <v>465</v>
      </c>
      <c r="E94" s="371">
        <v>79000</v>
      </c>
      <c r="F94" s="414" t="s">
        <v>10</v>
      </c>
      <c r="G94" s="95" t="s">
        <v>694</v>
      </c>
      <c r="H94" s="95" t="s">
        <v>23</v>
      </c>
      <c r="I94" s="95" t="s">
        <v>810</v>
      </c>
      <c r="J94" s="96" t="s">
        <v>811</v>
      </c>
      <c r="K94" s="437">
        <f t="shared" si="2"/>
        <v>20.256410256410255</v>
      </c>
      <c r="L94" s="91"/>
      <c r="M94" s="44">
        <f t="shared" si="3"/>
        <v>0</v>
      </c>
      <c r="N94" s="107"/>
      <c r="O94" s="107"/>
    </row>
    <row r="95" spans="1:15">
      <c r="A95" s="268" t="s">
        <v>2060</v>
      </c>
      <c r="B95" s="335" t="s">
        <v>1988</v>
      </c>
      <c r="C95" s="94" t="s">
        <v>1989</v>
      </c>
      <c r="D95" s="95" t="s">
        <v>465</v>
      </c>
      <c r="E95" s="369">
        <v>96000</v>
      </c>
      <c r="F95" s="416" t="s">
        <v>10</v>
      </c>
      <c r="G95" s="95" t="s">
        <v>49</v>
      </c>
      <c r="H95" s="95" t="s">
        <v>23</v>
      </c>
      <c r="I95" s="146" t="s">
        <v>332</v>
      </c>
      <c r="J95" s="96" t="s">
        <v>860</v>
      </c>
      <c r="K95" s="437">
        <f t="shared" si="2"/>
        <v>24.615384615384617</v>
      </c>
      <c r="L95" s="91"/>
      <c r="M95" s="44">
        <f t="shared" si="3"/>
        <v>0</v>
      </c>
      <c r="N95" s="107"/>
      <c r="O95" s="107"/>
    </row>
    <row r="96" spans="1:15">
      <c r="A96" s="268"/>
      <c r="B96" s="271" t="s">
        <v>1990</v>
      </c>
      <c r="C96" s="94" t="s">
        <v>2702</v>
      </c>
      <c r="D96" s="95" t="s">
        <v>2949</v>
      </c>
      <c r="E96" s="369">
        <v>129000</v>
      </c>
      <c r="F96" s="415" t="s">
        <v>10</v>
      </c>
      <c r="G96" s="95" t="s">
        <v>49</v>
      </c>
      <c r="H96" s="95" t="s">
        <v>23</v>
      </c>
      <c r="I96" s="95" t="s">
        <v>104</v>
      </c>
      <c r="J96" s="96" t="s">
        <v>2703</v>
      </c>
      <c r="K96" s="437">
        <f t="shared" si="2"/>
        <v>33.07692307692308</v>
      </c>
      <c r="L96" s="91"/>
      <c r="M96" s="44">
        <f t="shared" si="3"/>
        <v>0</v>
      </c>
      <c r="N96" s="107"/>
      <c r="O96" s="107"/>
    </row>
    <row r="97" spans="1:15">
      <c r="A97" s="268"/>
      <c r="B97" s="201" t="s">
        <v>1232</v>
      </c>
      <c r="C97" s="94" t="s">
        <v>1233</v>
      </c>
      <c r="D97" s="146" t="s">
        <v>2241</v>
      </c>
      <c r="E97" s="368">
        <v>128000</v>
      </c>
      <c r="F97" s="416" t="s">
        <v>10</v>
      </c>
      <c r="G97" s="95" t="s">
        <v>1235</v>
      </c>
      <c r="H97" s="95" t="s">
        <v>29</v>
      </c>
      <c r="I97" s="95" t="s">
        <v>1231</v>
      </c>
      <c r="J97" s="96" t="s">
        <v>2242</v>
      </c>
      <c r="K97" s="437">
        <f t="shared" si="2"/>
        <v>32.820512820512818</v>
      </c>
      <c r="L97" s="91"/>
      <c r="M97" s="44">
        <f t="shared" si="3"/>
        <v>0</v>
      </c>
      <c r="N97" s="107"/>
      <c r="O97" s="107"/>
    </row>
    <row r="98" spans="1:15">
      <c r="A98" s="268" t="s">
        <v>2060</v>
      </c>
      <c r="B98" s="321" t="s">
        <v>1297</v>
      </c>
      <c r="C98" s="101" t="s">
        <v>1296</v>
      </c>
      <c r="D98" s="95" t="s">
        <v>767</v>
      </c>
      <c r="E98" s="368">
        <v>106000</v>
      </c>
      <c r="F98" s="416" t="s">
        <v>10</v>
      </c>
      <c r="G98" s="95" t="s">
        <v>49</v>
      </c>
      <c r="H98" s="95" t="s">
        <v>69</v>
      </c>
      <c r="I98" s="95" t="s">
        <v>316</v>
      </c>
      <c r="J98" s="96" t="s">
        <v>341</v>
      </c>
      <c r="K98" s="437">
        <f t="shared" si="2"/>
        <v>27.179487179487179</v>
      </c>
      <c r="L98" s="91"/>
      <c r="M98" s="44">
        <f t="shared" si="3"/>
        <v>0</v>
      </c>
      <c r="N98" s="107"/>
      <c r="O98" s="107"/>
    </row>
    <row r="99" spans="1:15">
      <c r="A99" s="268" t="s">
        <v>2060</v>
      </c>
      <c r="B99" s="336" t="s">
        <v>818</v>
      </c>
      <c r="C99" s="94" t="s">
        <v>819</v>
      </c>
      <c r="D99" s="95" t="s">
        <v>465</v>
      </c>
      <c r="E99" s="161">
        <v>128000</v>
      </c>
      <c r="F99" s="416" t="s">
        <v>10</v>
      </c>
      <c r="G99" s="95" t="s">
        <v>49</v>
      </c>
      <c r="H99" s="95" t="s">
        <v>23</v>
      </c>
      <c r="I99" s="95" t="s">
        <v>144</v>
      </c>
      <c r="J99" s="96" t="s">
        <v>820</v>
      </c>
      <c r="K99" s="437">
        <f t="shared" si="2"/>
        <v>32.820512820512818</v>
      </c>
      <c r="L99" s="91"/>
      <c r="M99" s="44">
        <f t="shared" si="3"/>
        <v>0</v>
      </c>
      <c r="N99" s="107"/>
      <c r="O99" s="107"/>
    </row>
    <row r="100" spans="1:15">
      <c r="A100" s="268" t="s">
        <v>2060</v>
      </c>
      <c r="B100" s="327" t="s">
        <v>231</v>
      </c>
      <c r="C100" s="101" t="s">
        <v>2075</v>
      </c>
      <c r="D100" s="95" t="s">
        <v>2076</v>
      </c>
      <c r="E100" s="369">
        <v>119000</v>
      </c>
      <c r="F100" s="415" t="s">
        <v>10</v>
      </c>
      <c r="G100" s="95" t="s">
        <v>49</v>
      </c>
      <c r="H100" s="370" t="s">
        <v>25</v>
      </c>
      <c r="I100" s="95" t="s">
        <v>104</v>
      </c>
      <c r="J100" s="96" t="s">
        <v>2077</v>
      </c>
      <c r="K100" s="437">
        <f t="shared" si="2"/>
        <v>30.512820512820515</v>
      </c>
      <c r="L100" s="91"/>
      <c r="M100" s="44">
        <f t="shared" si="3"/>
        <v>0</v>
      </c>
      <c r="N100" s="107"/>
      <c r="O100" s="107"/>
    </row>
    <row r="101" spans="1:15">
      <c r="A101" s="268" t="s">
        <v>2060</v>
      </c>
      <c r="B101" s="327" t="s">
        <v>1884</v>
      </c>
      <c r="C101" s="94" t="s">
        <v>1885</v>
      </c>
      <c r="D101" s="95" t="s">
        <v>472</v>
      </c>
      <c r="E101" s="369">
        <v>118000</v>
      </c>
      <c r="F101" s="415" t="s">
        <v>10</v>
      </c>
      <c r="G101" s="95" t="s">
        <v>81</v>
      </c>
      <c r="H101" s="95" t="s">
        <v>60</v>
      </c>
      <c r="I101" s="146" t="s">
        <v>102</v>
      </c>
      <c r="J101" s="96" t="s">
        <v>1886</v>
      </c>
      <c r="K101" s="437">
        <f t="shared" si="2"/>
        <v>30.256410256410255</v>
      </c>
      <c r="L101" s="91"/>
      <c r="M101" s="44">
        <f t="shared" si="3"/>
        <v>0</v>
      </c>
      <c r="N101" s="107"/>
      <c r="O101" s="107"/>
    </row>
    <row r="102" spans="1:15">
      <c r="A102" s="268" t="s">
        <v>2060</v>
      </c>
      <c r="B102" s="327" t="s">
        <v>1884</v>
      </c>
      <c r="C102" s="101" t="s">
        <v>2104</v>
      </c>
      <c r="D102" s="95" t="s">
        <v>465</v>
      </c>
      <c r="E102" s="369">
        <v>106000</v>
      </c>
      <c r="F102" s="415" t="s">
        <v>10</v>
      </c>
      <c r="G102" s="95" t="s">
        <v>81</v>
      </c>
      <c r="H102" s="95" t="s">
        <v>60</v>
      </c>
      <c r="I102" s="95" t="s">
        <v>2016</v>
      </c>
      <c r="J102" s="96" t="s">
        <v>2105</v>
      </c>
      <c r="K102" s="437">
        <f t="shared" si="2"/>
        <v>27.179487179487179</v>
      </c>
      <c r="L102" s="91"/>
      <c r="M102" s="44">
        <f t="shared" si="3"/>
        <v>0</v>
      </c>
      <c r="N102" s="107"/>
      <c r="O102" s="107"/>
    </row>
    <row r="103" spans="1:15">
      <c r="A103" s="268" t="s">
        <v>2060</v>
      </c>
      <c r="B103" s="327" t="s">
        <v>2937</v>
      </c>
      <c r="C103" s="101" t="s">
        <v>2938</v>
      </c>
      <c r="D103" s="95" t="s">
        <v>531</v>
      </c>
      <c r="E103" s="369">
        <v>109000</v>
      </c>
      <c r="F103" s="415" t="s">
        <v>10</v>
      </c>
      <c r="G103" s="95" t="s">
        <v>75</v>
      </c>
      <c r="H103" s="370" t="s">
        <v>33</v>
      </c>
      <c r="I103" s="95" t="s">
        <v>2896</v>
      </c>
      <c r="J103" s="96" t="s">
        <v>2939</v>
      </c>
      <c r="K103" s="437">
        <f t="shared" si="2"/>
        <v>27.948717948717949</v>
      </c>
      <c r="L103" s="91"/>
      <c r="M103" s="44">
        <f t="shared" si="3"/>
        <v>0</v>
      </c>
      <c r="N103" s="107"/>
      <c r="O103" s="107"/>
    </row>
    <row r="104" spans="1:15">
      <c r="A104" s="268" t="s">
        <v>2060</v>
      </c>
      <c r="B104" s="343" t="s">
        <v>721</v>
      </c>
      <c r="C104" s="96" t="s">
        <v>722</v>
      </c>
      <c r="D104" s="95" t="s">
        <v>465</v>
      </c>
      <c r="E104" s="369">
        <v>94000</v>
      </c>
      <c r="F104" s="416" t="s">
        <v>10</v>
      </c>
      <c r="G104" s="95" t="s">
        <v>75</v>
      </c>
      <c r="H104" s="95" t="s">
        <v>23</v>
      </c>
      <c r="I104" s="146" t="s">
        <v>354</v>
      </c>
      <c r="J104" s="96" t="s">
        <v>1111</v>
      </c>
      <c r="K104" s="437">
        <f t="shared" si="2"/>
        <v>24.102564102564102</v>
      </c>
      <c r="L104" s="91"/>
      <c r="M104" s="44">
        <f t="shared" si="3"/>
        <v>0</v>
      </c>
      <c r="N104" s="107"/>
      <c r="O104" s="107"/>
    </row>
    <row r="105" spans="1:15">
      <c r="A105" s="268"/>
      <c r="B105" s="201" t="s">
        <v>1094</v>
      </c>
      <c r="C105" s="94" t="s">
        <v>1128</v>
      </c>
      <c r="D105" s="95" t="s">
        <v>2871</v>
      </c>
      <c r="E105" s="371">
        <v>159000</v>
      </c>
      <c r="F105" s="415" t="s">
        <v>10</v>
      </c>
      <c r="G105" s="95" t="s">
        <v>1109</v>
      </c>
      <c r="H105" s="95" t="s">
        <v>25</v>
      </c>
      <c r="I105" s="95" t="s">
        <v>123</v>
      </c>
      <c r="J105" s="96" t="s">
        <v>1129</v>
      </c>
      <c r="K105" s="437">
        <f t="shared" si="2"/>
        <v>40.769230769230766</v>
      </c>
      <c r="L105" s="91"/>
      <c r="M105" s="44">
        <f t="shared" si="3"/>
        <v>0</v>
      </c>
      <c r="N105" s="107"/>
      <c r="O105" s="107"/>
    </row>
    <row r="106" spans="1:15">
      <c r="A106" s="268" t="s">
        <v>2060</v>
      </c>
      <c r="B106" s="321" t="s">
        <v>294</v>
      </c>
      <c r="C106" s="94" t="s">
        <v>661</v>
      </c>
      <c r="D106" s="95" t="s">
        <v>662</v>
      </c>
      <c r="E106" s="161">
        <v>92000</v>
      </c>
      <c r="F106" s="416" t="s">
        <v>10</v>
      </c>
      <c r="G106" s="95" t="s">
        <v>1109</v>
      </c>
      <c r="H106" s="95" t="s">
        <v>39</v>
      </c>
      <c r="I106" s="95" t="s">
        <v>112</v>
      </c>
      <c r="J106" s="96" t="s">
        <v>663</v>
      </c>
      <c r="K106" s="437">
        <f t="shared" si="2"/>
        <v>23.589743589743591</v>
      </c>
      <c r="L106" s="91"/>
      <c r="M106" s="44">
        <f t="shared" si="3"/>
        <v>0</v>
      </c>
    </row>
    <row r="107" spans="1:15">
      <c r="A107" s="268" t="s">
        <v>2060</v>
      </c>
      <c r="B107" s="327" t="s">
        <v>1690</v>
      </c>
      <c r="C107" s="94" t="s">
        <v>1691</v>
      </c>
      <c r="D107" s="95" t="s">
        <v>465</v>
      </c>
      <c r="E107" s="368">
        <v>109000</v>
      </c>
      <c r="F107" s="416" t="s">
        <v>10</v>
      </c>
      <c r="G107" s="95" t="s">
        <v>75</v>
      </c>
      <c r="H107" s="95" t="s">
        <v>57</v>
      </c>
      <c r="I107" s="95" t="s">
        <v>354</v>
      </c>
      <c r="J107" s="96" t="s">
        <v>1631</v>
      </c>
      <c r="K107" s="437">
        <f t="shared" si="2"/>
        <v>27.948717948717949</v>
      </c>
      <c r="L107" s="91"/>
      <c r="M107" s="44">
        <f t="shared" si="3"/>
        <v>0</v>
      </c>
    </row>
    <row r="108" spans="1:15">
      <c r="A108" s="214" t="s">
        <v>2060</v>
      </c>
      <c r="B108" s="321" t="s">
        <v>1028</v>
      </c>
      <c r="C108" s="94" t="s">
        <v>1029</v>
      </c>
      <c r="D108" s="95" t="s">
        <v>531</v>
      </c>
      <c r="E108" s="371">
        <v>122000</v>
      </c>
      <c r="F108" s="416" t="s">
        <v>10</v>
      </c>
      <c r="G108" s="137" t="s">
        <v>49</v>
      </c>
      <c r="H108" s="95" t="s">
        <v>23</v>
      </c>
      <c r="I108" s="95" t="s">
        <v>316</v>
      </c>
      <c r="J108" s="96" t="s">
        <v>911</v>
      </c>
      <c r="K108" s="437">
        <f t="shared" si="2"/>
        <v>31.282051282051281</v>
      </c>
      <c r="L108" s="91"/>
      <c r="M108" s="44">
        <f t="shared" si="3"/>
        <v>0</v>
      </c>
    </row>
    <row r="109" spans="1:15">
      <c r="A109" s="268"/>
      <c r="B109" s="201" t="s">
        <v>2295</v>
      </c>
      <c r="C109" s="101" t="s">
        <v>2296</v>
      </c>
      <c r="D109" s="95" t="s">
        <v>2297</v>
      </c>
      <c r="E109" s="369">
        <v>99000</v>
      </c>
      <c r="F109" s="415" t="s">
        <v>10</v>
      </c>
      <c r="G109" s="95" t="s">
        <v>75</v>
      </c>
      <c r="H109" s="95" t="s">
        <v>80</v>
      </c>
      <c r="I109" s="146" t="s">
        <v>1231</v>
      </c>
      <c r="J109" s="96" t="s">
        <v>2298</v>
      </c>
      <c r="K109" s="437">
        <f t="shared" si="2"/>
        <v>25.384615384615383</v>
      </c>
      <c r="L109" s="91"/>
      <c r="M109" s="44">
        <f t="shared" si="3"/>
        <v>0</v>
      </c>
      <c r="N109" s="107"/>
      <c r="O109" s="107"/>
    </row>
    <row r="110" spans="1:15">
      <c r="A110" s="214" t="s">
        <v>2060</v>
      </c>
      <c r="B110" s="327" t="s">
        <v>2907</v>
      </c>
      <c r="C110" s="101" t="s">
        <v>2908</v>
      </c>
      <c r="D110" s="95" t="s">
        <v>639</v>
      </c>
      <c r="E110" s="369">
        <v>116000</v>
      </c>
      <c r="F110" s="415" t="s">
        <v>10</v>
      </c>
      <c r="G110" s="95" t="s">
        <v>2910</v>
      </c>
      <c r="H110" s="95" t="s">
        <v>23</v>
      </c>
      <c r="I110" s="146" t="s">
        <v>332</v>
      </c>
      <c r="J110" s="96" t="s">
        <v>2909</v>
      </c>
      <c r="K110" s="437">
        <f t="shared" si="2"/>
        <v>29.743589743589745</v>
      </c>
      <c r="L110" s="91"/>
      <c r="M110" s="44">
        <f t="shared" si="3"/>
        <v>0</v>
      </c>
      <c r="N110" s="107"/>
      <c r="O110" s="107"/>
    </row>
    <row r="111" spans="1:15">
      <c r="A111" s="268"/>
      <c r="B111" s="318" t="s">
        <v>1208</v>
      </c>
      <c r="C111" s="101" t="s">
        <v>1209</v>
      </c>
      <c r="D111" s="95" t="s">
        <v>2644</v>
      </c>
      <c r="E111" s="371">
        <v>119000</v>
      </c>
      <c r="F111" s="414" t="s">
        <v>10</v>
      </c>
      <c r="G111" s="95" t="s">
        <v>34</v>
      </c>
      <c r="H111" s="95" t="s">
        <v>23</v>
      </c>
      <c r="I111" s="146" t="s">
        <v>462</v>
      </c>
      <c r="J111" s="96" t="s">
        <v>1210</v>
      </c>
      <c r="K111" s="437">
        <f t="shared" si="2"/>
        <v>30.512820512820515</v>
      </c>
      <c r="L111" s="91"/>
      <c r="M111" s="44">
        <f t="shared" si="3"/>
        <v>0</v>
      </c>
      <c r="N111" s="107"/>
      <c r="O111" s="107"/>
    </row>
    <row r="112" spans="1:15">
      <c r="A112" s="268"/>
      <c r="B112" s="199" t="s">
        <v>1993</v>
      </c>
      <c r="C112" s="94" t="s">
        <v>2645</v>
      </c>
      <c r="D112" s="95" t="s">
        <v>465</v>
      </c>
      <c r="E112" s="368">
        <v>104000</v>
      </c>
      <c r="F112" s="413" t="s">
        <v>10</v>
      </c>
      <c r="G112" s="95" t="s">
        <v>49</v>
      </c>
      <c r="H112" s="95" t="s">
        <v>504</v>
      </c>
      <c r="I112" s="146" t="s">
        <v>332</v>
      </c>
      <c r="J112" s="96" t="s">
        <v>2646</v>
      </c>
      <c r="K112" s="437">
        <f t="shared" si="2"/>
        <v>26.666666666666668</v>
      </c>
      <c r="L112" s="91"/>
      <c r="M112" s="44">
        <f t="shared" si="3"/>
        <v>0</v>
      </c>
      <c r="N112" s="107"/>
      <c r="O112" s="107"/>
    </row>
    <row r="113" spans="1:15">
      <c r="A113" s="268"/>
      <c r="B113" s="203" t="s">
        <v>961</v>
      </c>
      <c r="C113" s="94" t="s">
        <v>962</v>
      </c>
      <c r="D113" s="95" t="s">
        <v>465</v>
      </c>
      <c r="E113" s="368">
        <v>112000</v>
      </c>
      <c r="F113" s="413" t="s">
        <v>10</v>
      </c>
      <c r="G113" s="95" t="s">
        <v>49</v>
      </c>
      <c r="H113" s="95" t="s">
        <v>23</v>
      </c>
      <c r="I113" s="95" t="s">
        <v>1994</v>
      </c>
      <c r="J113" s="96" t="s">
        <v>963</v>
      </c>
      <c r="K113" s="437">
        <f t="shared" si="2"/>
        <v>28.717948717948719</v>
      </c>
      <c r="L113" s="91"/>
      <c r="M113" s="44">
        <f t="shared" si="3"/>
        <v>0</v>
      </c>
      <c r="N113" s="107"/>
      <c r="O113" s="107"/>
    </row>
    <row r="114" spans="1:15">
      <c r="A114" s="214" t="s">
        <v>2060</v>
      </c>
      <c r="B114" s="329" t="s">
        <v>2031</v>
      </c>
      <c r="C114" s="101" t="s">
        <v>2244</v>
      </c>
      <c r="D114" s="146" t="s">
        <v>2245</v>
      </c>
      <c r="E114" s="369">
        <v>42000</v>
      </c>
      <c r="F114" s="415" t="s">
        <v>10</v>
      </c>
      <c r="G114" s="95" t="s">
        <v>75</v>
      </c>
      <c r="H114" s="95" t="s">
        <v>31</v>
      </c>
      <c r="I114" s="95" t="s">
        <v>115</v>
      </c>
      <c r="J114" s="96" t="s">
        <v>2047</v>
      </c>
      <c r="K114" s="437">
        <f t="shared" si="2"/>
        <v>10.76923076923077</v>
      </c>
      <c r="L114" s="91"/>
      <c r="M114" s="44">
        <f t="shared" si="3"/>
        <v>0</v>
      </c>
      <c r="N114" s="107"/>
      <c r="O114" s="107"/>
    </row>
    <row r="115" spans="1:15">
      <c r="A115" s="214" t="s">
        <v>2060</v>
      </c>
      <c r="B115" s="327" t="s">
        <v>2648</v>
      </c>
      <c r="C115" s="101" t="s">
        <v>2649</v>
      </c>
      <c r="D115" s="95" t="s">
        <v>465</v>
      </c>
      <c r="E115" s="369">
        <v>99000</v>
      </c>
      <c r="F115" s="415" t="s">
        <v>10</v>
      </c>
      <c r="G115" s="95" t="s">
        <v>49</v>
      </c>
      <c r="H115" s="95" t="s">
        <v>2650</v>
      </c>
      <c r="I115" s="95" t="s">
        <v>2602</v>
      </c>
      <c r="J115" s="96" t="s">
        <v>817</v>
      </c>
      <c r="K115" s="437">
        <f t="shared" si="2"/>
        <v>25.384615384615383</v>
      </c>
      <c r="L115" s="91"/>
      <c r="M115" s="44">
        <f t="shared" si="3"/>
        <v>0</v>
      </c>
      <c r="N115" s="107"/>
      <c r="O115" s="107"/>
    </row>
    <row r="116" spans="1:15">
      <c r="A116" s="268" t="s">
        <v>2060</v>
      </c>
      <c r="B116" s="327" t="s">
        <v>1923</v>
      </c>
      <c r="C116" s="94" t="s">
        <v>1925</v>
      </c>
      <c r="D116" s="95" t="s">
        <v>822</v>
      </c>
      <c r="E116" s="368">
        <v>129000</v>
      </c>
      <c r="F116" s="415" t="s">
        <v>10</v>
      </c>
      <c r="G116" s="95" t="s">
        <v>1235</v>
      </c>
      <c r="H116" s="95" t="s">
        <v>8</v>
      </c>
      <c r="I116" s="95" t="s">
        <v>1924</v>
      </c>
      <c r="J116" s="96" t="s">
        <v>1926</v>
      </c>
      <c r="K116" s="437">
        <f t="shared" si="2"/>
        <v>33.07692307692308</v>
      </c>
      <c r="L116" s="91"/>
      <c r="M116" s="44">
        <f t="shared" si="3"/>
        <v>0</v>
      </c>
      <c r="N116" s="107"/>
      <c r="O116" s="107"/>
    </row>
    <row r="117" spans="1:15">
      <c r="A117" s="214" t="s">
        <v>2060</v>
      </c>
      <c r="B117" s="327" t="s">
        <v>2787</v>
      </c>
      <c r="C117" s="101" t="s">
        <v>2789</v>
      </c>
      <c r="D117" s="95" t="s">
        <v>639</v>
      </c>
      <c r="E117" s="369">
        <v>156000</v>
      </c>
      <c r="F117" s="415" t="s">
        <v>10</v>
      </c>
      <c r="G117" s="95" t="s">
        <v>1753</v>
      </c>
      <c r="H117" s="95" t="s">
        <v>29</v>
      </c>
      <c r="I117" s="95" t="s">
        <v>160</v>
      </c>
      <c r="J117" s="96" t="s">
        <v>2788</v>
      </c>
      <c r="K117" s="437">
        <f t="shared" si="2"/>
        <v>40</v>
      </c>
      <c r="L117" s="91"/>
      <c r="M117" s="44">
        <f t="shared" si="3"/>
        <v>0</v>
      </c>
    </row>
    <row r="118" spans="1:15">
      <c r="A118" s="268" t="s">
        <v>2060</v>
      </c>
      <c r="B118" s="321" t="s">
        <v>921</v>
      </c>
      <c r="C118" s="94" t="s">
        <v>922</v>
      </c>
      <c r="D118" s="95" t="s">
        <v>465</v>
      </c>
      <c r="E118" s="368">
        <v>106000</v>
      </c>
      <c r="F118" s="416" t="s">
        <v>10</v>
      </c>
      <c r="G118" s="95" t="s">
        <v>49</v>
      </c>
      <c r="H118" s="95" t="s">
        <v>98</v>
      </c>
      <c r="I118" s="95" t="s">
        <v>332</v>
      </c>
      <c r="J118" s="96" t="s">
        <v>923</v>
      </c>
      <c r="K118" s="437">
        <f t="shared" si="2"/>
        <v>27.179487179487179</v>
      </c>
      <c r="L118" s="91"/>
      <c r="M118" s="44">
        <f t="shared" si="3"/>
        <v>0</v>
      </c>
      <c r="N118" s="107"/>
      <c r="O118" s="107"/>
    </row>
    <row r="119" spans="1:15">
      <c r="A119" s="214" t="s">
        <v>2060</v>
      </c>
      <c r="B119" s="329" t="s">
        <v>1379</v>
      </c>
      <c r="C119" s="101" t="s">
        <v>1380</v>
      </c>
      <c r="D119" s="95" t="s">
        <v>1382</v>
      </c>
      <c r="E119" s="369">
        <v>128000</v>
      </c>
      <c r="F119" s="415" t="s">
        <v>10</v>
      </c>
      <c r="G119" s="95" t="s">
        <v>49</v>
      </c>
      <c r="H119" s="95" t="s">
        <v>23</v>
      </c>
      <c r="I119" s="95" t="s">
        <v>316</v>
      </c>
      <c r="J119" s="94" t="s">
        <v>1381</v>
      </c>
      <c r="K119" s="437">
        <f t="shared" si="2"/>
        <v>32.820512820512818</v>
      </c>
      <c r="L119" s="91"/>
      <c r="M119" s="44">
        <f t="shared" si="3"/>
        <v>0</v>
      </c>
    </row>
    <row r="120" spans="1:15">
      <c r="A120" s="214" t="s">
        <v>2060</v>
      </c>
      <c r="B120" s="321" t="s">
        <v>1879</v>
      </c>
      <c r="C120" s="101" t="s">
        <v>1910</v>
      </c>
      <c r="D120" s="95" t="s">
        <v>1911</v>
      </c>
      <c r="E120" s="368">
        <v>119000</v>
      </c>
      <c r="F120" s="414" t="s">
        <v>10</v>
      </c>
      <c r="G120" s="95" t="s">
        <v>49</v>
      </c>
      <c r="H120" s="95" t="s">
        <v>25</v>
      </c>
      <c r="I120" s="95" t="s">
        <v>123</v>
      </c>
      <c r="J120" s="96" t="s">
        <v>286</v>
      </c>
      <c r="K120" s="437">
        <f t="shared" si="2"/>
        <v>30.512820512820515</v>
      </c>
      <c r="L120" s="91"/>
      <c r="M120" s="44">
        <f t="shared" si="3"/>
        <v>0</v>
      </c>
    </row>
    <row r="121" spans="1:15">
      <c r="A121" s="268" t="s">
        <v>2060</v>
      </c>
      <c r="B121" s="335" t="s">
        <v>1096</v>
      </c>
      <c r="C121" s="94" t="s">
        <v>1097</v>
      </c>
      <c r="D121" s="95" t="s">
        <v>1030</v>
      </c>
      <c r="E121" s="368">
        <v>68000</v>
      </c>
      <c r="F121" s="415" t="s">
        <v>10</v>
      </c>
      <c r="G121" s="95" t="s">
        <v>1042</v>
      </c>
      <c r="H121" s="95" t="s">
        <v>29</v>
      </c>
      <c r="I121" s="95" t="s">
        <v>346</v>
      </c>
      <c r="J121" s="96" t="s">
        <v>1098</v>
      </c>
      <c r="K121" s="437">
        <f t="shared" si="2"/>
        <v>17.435897435897434</v>
      </c>
      <c r="L121" s="91"/>
      <c r="M121" s="44">
        <f t="shared" si="3"/>
        <v>0</v>
      </c>
    </row>
    <row r="122" spans="1:15">
      <c r="A122" s="268" t="s">
        <v>2060</v>
      </c>
      <c r="B122" s="327" t="s">
        <v>1572</v>
      </c>
      <c r="C122" s="94" t="s">
        <v>1573</v>
      </c>
      <c r="D122" s="95" t="s">
        <v>1816</v>
      </c>
      <c r="E122" s="161">
        <v>79000</v>
      </c>
      <c r="F122" s="413" t="s">
        <v>10</v>
      </c>
      <c r="G122" s="95" t="s">
        <v>1897</v>
      </c>
      <c r="H122" s="95" t="s">
        <v>21</v>
      </c>
      <c r="I122" s="95" t="s">
        <v>115</v>
      </c>
      <c r="J122" s="96" t="s">
        <v>1574</v>
      </c>
      <c r="K122" s="437">
        <f t="shared" si="2"/>
        <v>20.256410256410255</v>
      </c>
      <c r="L122" s="91"/>
      <c r="M122" s="44">
        <f t="shared" si="3"/>
        <v>0</v>
      </c>
    </row>
    <row r="123" spans="1:15">
      <c r="A123" s="268"/>
      <c r="B123" s="201" t="s">
        <v>2485</v>
      </c>
      <c r="C123" s="101" t="s">
        <v>2486</v>
      </c>
      <c r="D123" s="95" t="s">
        <v>563</v>
      </c>
      <c r="E123" s="161">
        <v>139000</v>
      </c>
      <c r="F123" s="415" t="s">
        <v>10</v>
      </c>
      <c r="G123" s="95" t="s">
        <v>75</v>
      </c>
      <c r="H123" s="95" t="s">
        <v>32</v>
      </c>
      <c r="I123" s="95" t="s">
        <v>1427</v>
      </c>
      <c r="J123" s="96" t="s">
        <v>2499</v>
      </c>
      <c r="K123" s="437">
        <f t="shared" si="2"/>
        <v>35.641025641025642</v>
      </c>
      <c r="L123" s="91"/>
      <c r="M123" s="44">
        <f t="shared" si="3"/>
        <v>0</v>
      </c>
    </row>
    <row r="124" spans="1:15">
      <c r="A124" s="268"/>
      <c r="B124" s="203" t="s">
        <v>2652</v>
      </c>
      <c r="C124" s="127" t="s">
        <v>2827</v>
      </c>
      <c r="D124" s="95" t="s">
        <v>472</v>
      </c>
      <c r="E124" s="368">
        <v>122000</v>
      </c>
      <c r="F124" s="414" t="s">
        <v>10</v>
      </c>
      <c r="G124" s="95" t="s">
        <v>49</v>
      </c>
      <c r="H124" s="95" t="s">
        <v>39</v>
      </c>
      <c r="I124" s="95" t="s">
        <v>1434</v>
      </c>
      <c r="J124" s="96" t="s">
        <v>1355</v>
      </c>
      <c r="K124" s="437">
        <f t="shared" si="2"/>
        <v>31.282051282051281</v>
      </c>
      <c r="L124" s="91"/>
      <c r="M124" s="44">
        <f t="shared" si="3"/>
        <v>0</v>
      </c>
    </row>
    <row r="125" spans="1:15">
      <c r="A125" s="268" t="s">
        <v>2060</v>
      </c>
      <c r="B125" s="329" t="s">
        <v>234</v>
      </c>
      <c r="C125" s="101" t="s">
        <v>235</v>
      </c>
      <c r="D125" s="95" t="s">
        <v>465</v>
      </c>
      <c r="E125" s="371">
        <v>72000</v>
      </c>
      <c r="F125" s="415" t="s">
        <v>10</v>
      </c>
      <c r="G125" s="95" t="s">
        <v>49</v>
      </c>
      <c r="H125" s="95" t="s">
        <v>25</v>
      </c>
      <c r="I125" s="95" t="s">
        <v>104</v>
      </c>
      <c r="J125" s="96" t="s">
        <v>49</v>
      </c>
      <c r="K125" s="437">
        <f t="shared" si="2"/>
        <v>18.46153846153846</v>
      </c>
      <c r="L125" s="91"/>
      <c r="M125" s="44">
        <f t="shared" si="3"/>
        <v>0</v>
      </c>
    </row>
    <row r="126" spans="1:15">
      <c r="A126" s="268" t="s">
        <v>2060</v>
      </c>
      <c r="B126" s="329" t="s">
        <v>2063</v>
      </c>
      <c r="C126" s="101" t="s">
        <v>2064</v>
      </c>
      <c r="D126" s="95" t="s">
        <v>465</v>
      </c>
      <c r="E126" s="369">
        <v>112000</v>
      </c>
      <c r="F126" s="415" t="s">
        <v>10</v>
      </c>
      <c r="G126" s="95" t="s">
        <v>49</v>
      </c>
      <c r="H126" s="95" t="s">
        <v>23</v>
      </c>
      <c r="I126" s="95" t="s">
        <v>547</v>
      </c>
      <c r="J126" s="96" t="s">
        <v>2065</v>
      </c>
      <c r="K126" s="437">
        <f t="shared" si="2"/>
        <v>28.717948717948719</v>
      </c>
      <c r="L126" s="91"/>
      <c r="M126" s="44">
        <f t="shared" si="3"/>
        <v>0</v>
      </c>
    </row>
    <row r="127" spans="1:15">
      <c r="A127" s="268" t="s">
        <v>2060</v>
      </c>
      <c r="B127" s="327" t="s">
        <v>1807</v>
      </c>
      <c r="C127" s="101" t="s">
        <v>1855</v>
      </c>
      <c r="D127" s="95" t="s">
        <v>639</v>
      </c>
      <c r="E127" s="369">
        <v>134000</v>
      </c>
      <c r="F127" s="415" t="s">
        <v>10</v>
      </c>
      <c r="G127" s="95" t="s">
        <v>106</v>
      </c>
      <c r="H127" s="95" t="s">
        <v>23</v>
      </c>
      <c r="I127" s="146" t="s">
        <v>1856</v>
      </c>
      <c r="J127" s="96" t="s">
        <v>569</v>
      </c>
      <c r="K127" s="437">
        <f t="shared" si="2"/>
        <v>34.358974358974358</v>
      </c>
      <c r="L127" s="91"/>
      <c r="M127" s="44">
        <f t="shared" si="3"/>
        <v>0</v>
      </c>
    </row>
    <row r="128" spans="1:15">
      <c r="A128" s="268"/>
      <c r="B128" s="201" t="s">
        <v>2494</v>
      </c>
      <c r="C128" s="94" t="s">
        <v>2751</v>
      </c>
      <c r="D128" s="95" t="s">
        <v>2752</v>
      </c>
      <c r="E128" s="369">
        <v>134000</v>
      </c>
      <c r="F128" s="415" t="s">
        <v>10</v>
      </c>
      <c r="G128" s="95" t="s">
        <v>49</v>
      </c>
      <c r="H128" s="95" t="s">
        <v>21</v>
      </c>
      <c r="I128" s="95" t="s">
        <v>2099</v>
      </c>
      <c r="J128" s="96" t="s">
        <v>2753</v>
      </c>
      <c r="K128" s="437">
        <f t="shared" si="2"/>
        <v>34.358974358974358</v>
      </c>
      <c r="L128" s="91"/>
      <c r="M128" s="44">
        <f t="shared" si="3"/>
        <v>0</v>
      </c>
    </row>
    <row r="129" spans="1:15">
      <c r="A129" s="268" t="s">
        <v>2060</v>
      </c>
      <c r="B129" s="327" t="s">
        <v>1939</v>
      </c>
      <c r="C129" s="94" t="s">
        <v>1940</v>
      </c>
      <c r="D129" s="95" t="s">
        <v>465</v>
      </c>
      <c r="E129" s="369">
        <v>82000</v>
      </c>
      <c r="F129" s="415" t="s">
        <v>10</v>
      </c>
      <c r="G129" s="95" t="s">
        <v>1941</v>
      </c>
      <c r="H129" s="95" t="s">
        <v>23</v>
      </c>
      <c r="I129" s="95" t="s">
        <v>1942</v>
      </c>
      <c r="J129" s="96" t="s">
        <v>1943</v>
      </c>
      <c r="K129" s="437">
        <f t="shared" si="2"/>
        <v>21.025641025641026</v>
      </c>
      <c r="L129" s="91"/>
      <c r="M129" s="44">
        <f t="shared" si="3"/>
        <v>0</v>
      </c>
    </row>
    <row r="130" spans="1:15">
      <c r="A130" s="268" t="s">
        <v>2060</v>
      </c>
      <c r="B130" s="329" t="s">
        <v>1754</v>
      </c>
      <c r="C130" s="101" t="s">
        <v>1755</v>
      </c>
      <c r="D130" s="95" t="s">
        <v>472</v>
      </c>
      <c r="E130" s="369">
        <v>114000</v>
      </c>
      <c r="F130" s="415" t="s">
        <v>10</v>
      </c>
      <c r="G130" s="95" t="s">
        <v>49</v>
      </c>
      <c r="H130" s="95" t="s">
        <v>521</v>
      </c>
      <c r="I130" s="95" t="s">
        <v>332</v>
      </c>
      <c r="J130" s="96" t="s">
        <v>1383</v>
      </c>
      <c r="K130" s="437">
        <f t="shared" si="2"/>
        <v>29.23076923076923</v>
      </c>
      <c r="L130" s="91"/>
      <c r="M130" s="44">
        <f t="shared" si="3"/>
        <v>0</v>
      </c>
    </row>
    <row r="131" spans="1:15">
      <c r="A131" s="268" t="s">
        <v>2060</v>
      </c>
      <c r="B131" s="321" t="s">
        <v>272</v>
      </c>
      <c r="C131" s="101" t="s">
        <v>1743</v>
      </c>
      <c r="D131" s="95" t="s">
        <v>1769</v>
      </c>
      <c r="E131" s="369">
        <v>139000</v>
      </c>
      <c r="F131" s="415" t="s">
        <v>10</v>
      </c>
      <c r="G131" s="95" t="s">
        <v>1019</v>
      </c>
      <c r="H131" s="95" t="s">
        <v>31</v>
      </c>
      <c r="I131" s="95" t="s">
        <v>112</v>
      </c>
      <c r="J131" s="96" t="s">
        <v>1770</v>
      </c>
      <c r="K131" s="437">
        <f t="shared" si="2"/>
        <v>35.641025641025642</v>
      </c>
      <c r="L131" s="91"/>
      <c r="M131" s="44">
        <f t="shared" si="3"/>
        <v>0</v>
      </c>
    </row>
    <row r="132" spans="1:15">
      <c r="A132" s="268" t="s">
        <v>2060</v>
      </c>
      <c r="B132" s="321" t="s">
        <v>1790</v>
      </c>
      <c r="C132" s="101" t="s">
        <v>1866</v>
      </c>
      <c r="D132" s="95" t="s">
        <v>465</v>
      </c>
      <c r="E132" s="369">
        <v>104000</v>
      </c>
      <c r="F132" s="415" t="s">
        <v>10</v>
      </c>
      <c r="G132" s="95" t="s">
        <v>49</v>
      </c>
      <c r="H132" s="95" t="s">
        <v>21</v>
      </c>
      <c r="I132" s="95" t="s">
        <v>1768</v>
      </c>
      <c r="J132" s="96" t="s">
        <v>1838</v>
      </c>
      <c r="K132" s="437">
        <f t="shared" si="2"/>
        <v>26.666666666666668</v>
      </c>
      <c r="L132" s="91"/>
      <c r="M132" s="44">
        <f t="shared" si="3"/>
        <v>0</v>
      </c>
    </row>
    <row r="133" spans="1:15">
      <c r="A133" s="268" t="s">
        <v>2060</v>
      </c>
      <c r="B133" s="321" t="s">
        <v>1808</v>
      </c>
      <c r="C133" s="101" t="s">
        <v>1969</v>
      </c>
      <c r="D133" s="95" t="s">
        <v>1971</v>
      </c>
      <c r="E133" s="369">
        <v>166000</v>
      </c>
      <c r="F133" s="415" t="s">
        <v>10</v>
      </c>
      <c r="G133" s="95" t="s">
        <v>1809</v>
      </c>
      <c r="H133" s="95" t="s">
        <v>29</v>
      </c>
      <c r="I133" s="95" t="s">
        <v>2379</v>
      </c>
      <c r="J133" s="96" t="s">
        <v>1970</v>
      </c>
      <c r="K133" s="437">
        <f t="shared" si="2"/>
        <v>42.564102564102562</v>
      </c>
      <c r="L133" s="91"/>
      <c r="M133" s="44">
        <f t="shared" si="3"/>
        <v>0</v>
      </c>
    </row>
    <row r="134" spans="1:15">
      <c r="A134" s="268" t="s">
        <v>2060</v>
      </c>
      <c r="B134" s="321" t="s">
        <v>1808</v>
      </c>
      <c r="C134" s="94" t="s">
        <v>1969</v>
      </c>
      <c r="D134" s="95" t="s">
        <v>639</v>
      </c>
      <c r="E134" s="369">
        <v>158000</v>
      </c>
      <c r="F134" s="415" t="s">
        <v>10</v>
      </c>
      <c r="G134" s="95" t="s">
        <v>1809</v>
      </c>
      <c r="H134" s="95" t="s">
        <v>29</v>
      </c>
      <c r="I134" s="95" t="s">
        <v>2379</v>
      </c>
      <c r="J134" s="96" t="s">
        <v>1970</v>
      </c>
      <c r="K134" s="437">
        <f t="shared" si="2"/>
        <v>40.512820512820511</v>
      </c>
      <c r="L134" s="91"/>
      <c r="M134" s="44">
        <f t="shared" si="3"/>
        <v>0</v>
      </c>
    </row>
    <row r="135" spans="1:15">
      <c r="A135" s="268" t="s">
        <v>2060</v>
      </c>
      <c r="B135" s="329" t="s">
        <v>367</v>
      </c>
      <c r="C135" s="96" t="s">
        <v>368</v>
      </c>
      <c r="D135" s="95" t="s">
        <v>639</v>
      </c>
      <c r="E135" s="369">
        <v>112000</v>
      </c>
      <c r="F135" s="416" t="s">
        <v>10</v>
      </c>
      <c r="G135" s="95" t="s">
        <v>1016</v>
      </c>
      <c r="H135" s="95" t="s">
        <v>11</v>
      </c>
      <c r="I135" s="95" t="s">
        <v>220</v>
      </c>
      <c r="J135" s="96" t="s">
        <v>374</v>
      </c>
      <c r="K135" s="437">
        <f t="shared" si="2"/>
        <v>28.717948717948719</v>
      </c>
      <c r="L135" s="91"/>
      <c r="M135" s="44">
        <f t="shared" si="3"/>
        <v>0</v>
      </c>
    </row>
    <row r="136" spans="1:15">
      <c r="A136" s="268" t="s">
        <v>2060</v>
      </c>
      <c r="B136" s="343" t="s">
        <v>367</v>
      </c>
      <c r="C136" s="96" t="s">
        <v>939</v>
      </c>
      <c r="D136" s="95" t="s">
        <v>465</v>
      </c>
      <c r="E136" s="368">
        <v>89000</v>
      </c>
      <c r="F136" s="416" t="s">
        <v>10</v>
      </c>
      <c r="G136" s="95" t="s">
        <v>1016</v>
      </c>
      <c r="H136" s="95" t="s">
        <v>11</v>
      </c>
      <c r="I136" s="95" t="s">
        <v>220</v>
      </c>
      <c r="J136" s="96" t="s">
        <v>940</v>
      </c>
      <c r="K136" s="437">
        <f t="shared" si="2"/>
        <v>22.820512820512821</v>
      </c>
      <c r="L136" s="91"/>
      <c r="M136" s="44">
        <f t="shared" si="3"/>
        <v>0</v>
      </c>
    </row>
    <row r="137" spans="1:15">
      <c r="A137" s="268"/>
      <c r="B137" s="200" t="s">
        <v>2500</v>
      </c>
      <c r="C137" s="94" t="s">
        <v>2926</v>
      </c>
      <c r="D137" s="95" t="s">
        <v>639</v>
      </c>
      <c r="E137" s="368">
        <v>162000</v>
      </c>
      <c r="F137" s="415" t="s">
        <v>10</v>
      </c>
      <c r="G137" s="95" t="s">
        <v>49</v>
      </c>
      <c r="H137" s="95" t="s">
        <v>23</v>
      </c>
      <c r="I137" s="95" t="s">
        <v>2580</v>
      </c>
      <c r="J137" s="96" t="s">
        <v>2927</v>
      </c>
      <c r="K137" s="437">
        <f t="shared" si="2"/>
        <v>41.53846153846154</v>
      </c>
      <c r="L137" s="91"/>
      <c r="M137" s="44">
        <f t="shared" si="3"/>
        <v>0</v>
      </c>
    </row>
    <row r="138" spans="1:15">
      <c r="A138" s="268"/>
      <c r="B138" s="203" t="s">
        <v>988</v>
      </c>
      <c r="C138" s="94" t="s">
        <v>992</v>
      </c>
      <c r="D138" s="146" t="s">
        <v>582</v>
      </c>
      <c r="E138" s="371">
        <v>118000</v>
      </c>
      <c r="F138" s="415" t="s">
        <v>10</v>
      </c>
      <c r="G138" s="95" t="s">
        <v>49</v>
      </c>
      <c r="H138" s="95" t="s">
        <v>39</v>
      </c>
      <c r="I138" s="95" t="s">
        <v>990</v>
      </c>
      <c r="J138" s="96" t="s">
        <v>1093</v>
      </c>
      <c r="K138" s="437">
        <f t="shared" si="2"/>
        <v>30.256410256410255</v>
      </c>
      <c r="L138" s="91"/>
      <c r="M138" s="44">
        <f t="shared" si="3"/>
        <v>0</v>
      </c>
    </row>
    <row r="139" spans="1:15">
      <c r="A139" s="268"/>
      <c r="B139" s="203" t="s">
        <v>988</v>
      </c>
      <c r="C139" s="94" t="s">
        <v>989</v>
      </c>
      <c r="D139" s="95" t="s">
        <v>531</v>
      </c>
      <c r="E139" s="161">
        <v>122000</v>
      </c>
      <c r="F139" s="416" t="s">
        <v>10</v>
      </c>
      <c r="G139" s="95" t="s">
        <v>49</v>
      </c>
      <c r="H139" s="95" t="s">
        <v>39</v>
      </c>
      <c r="I139" s="95" t="s">
        <v>990</v>
      </c>
      <c r="J139" s="96" t="s">
        <v>991</v>
      </c>
      <c r="K139" s="437">
        <f t="shared" si="2"/>
        <v>31.282051282051281</v>
      </c>
      <c r="L139" s="91"/>
      <c r="M139" s="44">
        <f t="shared" si="3"/>
        <v>0</v>
      </c>
    </row>
    <row r="140" spans="1:15">
      <c r="A140" s="268"/>
      <c r="B140" s="204" t="s">
        <v>1998</v>
      </c>
      <c r="C140" s="94" t="s">
        <v>2655</v>
      </c>
      <c r="D140" s="95" t="s">
        <v>2635</v>
      </c>
      <c r="E140" s="369">
        <v>132000</v>
      </c>
      <c r="F140" s="415" t="s">
        <v>10</v>
      </c>
      <c r="G140" s="95" t="s">
        <v>75</v>
      </c>
      <c r="H140" s="95" t="s">
        <v>29</v>
      </c>
      <c r="I140" s="146" t="s">
        <v>1894</v>
      </c>
      <c r="J140" s="96" t="s">
        <v>2840</v>
      </c>
      <c r="K140" s="437">
        <f t="shared" si="2"/>
        <v>33.846153846153847</v>
      </c>
      <c r="L140" s="91"/>
      <c r="M140" s="44">
        <f t="shared" si="3"/>
        <v>0</v>
      </c>
    </row>
    <row r="141" spans="1:15">
      <c r="A141" s="268"/>
      <c r="B141" s="201" t="s">
        <v>1998</v>
      </c>
      <c r="C141" s="101" t="s">
        <v>2655</v>
      </c>
      <c r="D141" s="95" t="s">
        <v>2656</v>
      </c>
      <c r="E141" s="368">
        <v>132000</v>
      </c>
      <c r="F141" s="416" t="s">
        <v>10</v>
      </c>
      <c r="G141" s="95" t="s">
        <v>75</v>
      </c>
      <c r="H141" s="95" t="s">
        <v>29</v>
      </c>
      <c r="I141" s="95" t="s">
        <v>1894</v>
      </c>
      <c r="J141" s="96" t="s">
        <v>1625</v>
      </c>
      <c r="K141" s="437">
        <f t="shared" si="2"/>
        <v>33.846153846153847</v>
      </c>
      <c r="L141" s="91"/>
      <c r="M141" s="44">
        <f t="shared" si="3"/>
        <v>0</v>
      </c>
    </row>
    <row r="142" spans="1:15">
      <c r="A142" s="268"/>
      <c r="B142" s="204" t="s">
        <v>2501</v>
      </c>
      <c r="C142" s="94" t="s">
        <v>2505</v>
      </c>
      <c r="D142" s="95" t="s">
        <v>2395</v>
      </c>
      <c r="E142" s="369">
        <v>139000</v>
      </c>
      <c r="F142" s="416" t="s">
        <v>10</v>
      </c>
      <c r="G142" s="95" t="s">
        <v>49</v>
      </c>
      <c r="H142" s="95" t="s">
        <v>2502</v>
      </c>
      <c r="I142" s="146" t="s">
        <v>2896</v>
      </c>
      <c r="J142" s="96" t="s">
        <v>2936</v>
      </c>
      <c r="K142" s="437">
        <f t="shared" si="2"/>
        <v>35.641025641025642</v>
      </c>
      <c r="L142" s="91"/>
      <c r="M142" s="44">
        <f t="shared" si="3"/>
        <v>0</v>
      </c>
      <c r="N142" s="107"/>
      <c r="O142" s="107"/>
    </row>
    <row r="143" spans="1:15">
      <c r="A143" s="214" t="s">
        <v>2060</v>
      </c>
      <c r="B143" s="321" t="s">
        <v>2374</v>
      </c>
      <c r="C143" s="94" t="s">
        <v>2375</v>
      </c>
      <c r="D143" s="95" t="s">
        <v>472</v>
      </c>
      <c r="E143" s="368">
        <v>134000</v>
      </c>
      <c r="F143" s="416" t="s">
        <v>10</v>
      </c>
      <c r="G143" s="95" t="s">
        <v>49</v>
      </c>
      <c r="H143" s="95" t="s">
        <v>25</v>
      </c>
      <c r="I143" s="95" t="s">
        <v>2376</v>
      </c>
      <c r="J143" s="96" t="s">
        <v>2377</v>
      </c>
      <c r="K143" s="437">
        <f t="shared" si="2"/>
        <v>34.358974358974358</v>
      </c>
      <c r="L143" s="91"/>
      <c r="M143" s="44">
        <f t="shared" si="3"/>
        <v>0</v>
      </c>
      <c r="N143" s="107"/>
      <c r="O143" s="107"/>
    </row>
    <row r="144" spans="1:15">
      <c r="A144" s="214" t="s">
        <v>2060</v>
      </c>
      <c r="B144" s="336" t="s">
        <v>2933</v>
      </c>
      <c r="C144" s="94" t="s">
        <v>2934</v>
      </c>
      <c r="D144" s="95" t="s">
        <v>465</v>
      </c>
      <c r="E144" s="368">
        <v>106000</v>
      </c>
      <c r="F144" s="415" t="s">
        <v>10</v>
      </c>
      <c r="G144" s="95" t="s">
        <v>49</v>
      </c>
      <c r="H144" s="95" t="s">
        <v>69</v>
      </c>
      <c r="I144" s="146" t="s">
        <v>104</v>
      </c>
      <c r="J144" s="96" t="s">
        <v>2935</v>
      </c>
      <c r="K144" s="437">
        <f t="shared" si="2"/>
        <v>27.179487179487179</v>
      </c>
      <c r="L144" s="91"/>
      <c r="M144" s="44">
        <f t="shared" si="3"/>
        <v>0</v>
      </c>
      <c r="N144" s="107"/>
      <c r="O144" s="107"/>
    </row>
    <row r="145" spans="1:15">
      <c r="A145" s="268"/>
      <c r="B145" s="200" t="s">
        <v>2933</v>
      </c>
      <c r="C145" s="101" t="s">
        <v>2934</v>
      </c>
      <c r="D145" s="95" t="s">
        <v>2647</v>
      </c>
      <c r="E145" s="369">
        <v>112000</v>
      </c>
      <c r="F145" s="415" t="s">
        <v>10</v>
      </c>
      <c r="G145" s="95" t="s">
        <v>49</v>
      </c>
      <c r="H145" s="95" t="s">
        <v>69</v>
      </c>
      <c r="I145" s="95" t="s">
        <v>104</v>
      </c>
      <c r="J145" s="96" t="s">
        <v>2935</v>
      </c>
      <c r="K145" s="437">
        <f t="shared" ref="K145:K206" si="4">E145/3900</f>
        <v>28.717948717948719</v>
      </c>
      <c r="L145" s="91"/>
      <c r="M145" s="44">
        <f t="shared" ref="M145:M206" si="5">E145*L145</f>
        <v>0</v>
      </c>
    </row>
    <row r="146" spans="1:15">
      <c r="A146" s="268"/>
      <c r="B146" s="201" t="s">
        <v>256</v>
      </c>
      <c r="C146" s="94" t="s">
        <v>617</v>
      </c>
      <c r="D146" s="95" t="s">
        <v>465</v>
      </c>
      <c r="E146" s="368">
        <v>116000</v>
      </c>
      <c r="F146" s="416" t="s">
        <v>10</v>
      </c>
      <c r="G146" s="95" t="s">
        <v>49</v>
      </c>
      <c r="H146" s="95" t="s">
        <v>23</v>
      </c>
      <c r="I146" s="146" t="s">
        <v>464</v>
      </c>
      <c r="J146" s="96" t="s">
        <v>647</v>
      </c>
      <c r="K146" s="437">
        <f t="shared" si="4"/>
        <v>29.743589743589745</v>
      </c>
      <c r="L146" s="91"/>
      <c r="M146" s="44">
        <f t="shared" si="5"/>
        <v>0</v>
      </c>
      <c r="N146" s="107"/>
      <c r="O146" s="107"/>
    </row>
    <row r="147" spans="1:15">
      <c r="A147" s="268" t="s">
        <v>2060</v>
      </c>
      <c r="B147" s="329" t="s">
        <v>2116</v>
      </c>
      <c r="C147" s="101" t="s">
        <v>2117</v>
      </c>
      <c r="D147" s="95" t="s">
        <v>2118</v>
      </c>
      <c r="E147" s="369">
        <v>124000</v>
      </c>
      <c r="F147" s="414" t="s">
        <v>10</v>
      </c>
      <c r="G147" s="95" t="s">
        <v>49</v>
      </c>
      <c r="H147" s="95" t="s">
        <v>31</v>
      </c>
      <c r="I147" s="95" t="s">
        <v>2313</v>
      </c>
      <c r="J147" s="96" t="s">
        <v>911</v>
      </c>
      <c r="K147" s="437">
        <f t="shared" si="4"/>
        <v>31.794871794871796</v>
      </c>
      <c r="L147" s="91"/>
      <c r="M147" s="44">
        <f t="shared" si="5"/>
        <v>0</v>
      </c>
      <c r="N147" s="107"/>
      <c r="O147" s="107"/>
    </row>
    <row r="148" spans="1:15">
      <c r="A148" s="268" t="s">
        <v>2060</v>
      </c>
      <c r="B148" s="336" t="s">
        <v>814</v>
      </c>
      <c r="C148" s="94" t="s">
        <v>816</v>
      </c>
      <c r="D148" s="95" t="s">
        <v>832</v>
      </c>
      <c r="E148" s="371">
        <v>106000</v>
      </c>
      <c r="F148" s="416" t="s">
        <v>10</v>
      </c>
      <c r="G148" s="95" t="s">
        <v>49</v>
      </c>
      <c r="H148" s="95" t="s">
        <v>638</v>
      </c>
      <c r="I148" s="146" t="s">
        <v>123</v>
      </c>
      <c r="J148" s="96" t="s">
        <v>833</v>
      </c>
      <c r="K148" s="437">
        <f t="shared" si="4"/>
        <v>27.179487179487179</v>
      </c>
      <c r="L148" s="91"/>
      <c r="M148" s="44">
        <f t="shared" si="5"/>
        <v>0</v>
      </c>
      <c r="N148" s="107"/>
      <c r="O148" s="107"/>
    </row>
    <row r="149" spans="1:15">
      <c r="A149" s="268" t="s">
        <v>2060</v>
      </c>
      <c r="B149" s="321" t="s">
        <v>814</v>
      </c>
      <c r="C149" s="94" t="s">
        <v>816</v>
      </c>
      <c r="D149" s="146" t="s">
        <v>124</v>
      </c>
      <c r="E149" s="371">
        <v>109000</v>
      </c>
      <c r="F149" s="415" t="s">
        <v>10</v>
      </c>
      <c r="G149" s="95" t="s">
        <v>49</v>
      </c>
      <c r="H149" s="370" t="s">
        <v>638</v>
      </c>
      <c r="I149" s="95" t="s">
        <v>894</v>
      </c>
      <c r="J149" s="96" t="s">
        <v>833</v>
      </c>
      <c r="K149" s="437">
        <f t="shared" si="4"/>
        <v>27.948717948717949</v>
      </c>
      <c r="L149" s="91"/>
      <c r="M149" s="44">
        <f t="shared" si="5"/>
        <v>0</v>
      </c>
      <c r="N149" s="107"/>
      <c r="O149" s="107"/>
    </row>
    <row r="150" spans="1:15">
      <c r="A150" s="268"/>
      <c r="B150" s="202" t="s">
        <v>738</v>
      </c>
      <c r="C150" s="94" t="s">
        <v>739</v>
      </c>
      <c r="D150" s="95" t="s">
        <v>740</v>
      </c>
      <c r="E150" s="161">
        <v>106000</v>
      </c>
      <c r="F150" s="415" t="s">
        <v>10</v>
      </c>
      <c r="G150" s="95" t="s">
        <v>1398</v>
      </c>
      <c r="H150" s="95" t="s">
        <v>31</v>
      </c>
      <c r="I150" s="146" t="s">
        <v>800</v>
      </c>
      <c r="J150" s="96" t="s">
        <v>979</v>
      </c>
      <c r="K150" s="437">
        <f t="shared" si="4"/>
        <v>27.179487179487179</v>
      </c>
      <c r="L150" s="91"/>
      <c r="M150" s="44">
        <f t="shared" si="5"/>
        <v>0</v>
      </c>
      <c r="N150" s="107"/>
      <c r="O150" s="107"/>
    </row>
    <row r="151" spans="1:15">
      <c r="A151" s="268" t="s">
        <v>2060</v>
      </c>
      <c r="B151" s="329" t="s">
        <v>633</v>
      </c>
      <c r="C151" s="101" t="s">
        <v>350</v>
      </c>
      <c r="D151" s="95" t="s">
        <v>472</v>
      </c>
      <c r="E151" s="371">
        <v>106000</v>
      </c>
      <c r="F151" s="415" t="s">
        <v>10</v>
      </c>
      <c r="G151" s="95" t="s">
        <v>49</v>
      </c>
      <c r="H151" s="95" t="s">
        <v>23</v>
      </c>
      <c r="I151" s="95" t="s">
        <v>144</v>
      </c>
      <c r="J151" s="96" t="s">
        <v>634</v>
      </c>
      <c r="K151" s="437">
        <f t="shared" si="4"/>
        <v>27.179487179487179</v>
      </c>
      <c r="L151" s="91"/>
      <c r="M151" s="44">
        <f t="shared" si="5"/>
        <v>0</v>
      </c>
      <c r="N151" s="107"/>
      <c r="O151" s="107"/>
    </row>
    <row r="152" spans="1:15">
      <c r="A152" s="268" t="s">
        <v>2060</v>
      </c>
      <c r="B152" s="327" t="s">
        <v>1680</v>
      </c>
      <c r="C152" s="101" t="s">
        <v>1681</v>
      </c>
      <c r="D152" s="95" t="s">
        <v>465</v>
      </c>
      <c r="E152" s="369">
        <v>112000</v>
      </c>
      <c r="F152" s="415" t="s">
        <v>10</v>
      </c>
      <c r="G152" s="95" t="s">
        <v>49</v>
      </c>
      <c r="H152" s="370" t="s">
        <v>31</v>
      </c>
      <c r="I152" s="95" t="s">
        <v>1198</v>
      </c>
      <c r="J152" s="96" t="s">
        <v>1355</v>
      </c>
      <c r="K152" s="437">
        <f t="shared" si="4"/>
        <v>28.717948717948719</v>
      </c>
      <c r="L152" s="91"/>
      <c r="M152" s="44">
        <f t="shared" si="5"/>
        <v>0</v>
      </c>
      <c r="N152" s="107"/>
      <c r="O152" s="107"/>
    </row>
    <row r="153" spans="1:15">
      <c r="A153" s="268" t="s">
        <v>2060</v>
      </c>
      <c r="B153" s="335" t="s">
        <v>375</v>
      </c>
      <c r="C153" s="96" t="s">
        <v>743</v>
      </c>
      <c r="D153" s="95" t="s">
        <v>742</v>
      </c>
      <c r="E153" s="161">
        <v>99000</v>
      </c>
      <c r="F153" s="415" t="s">
        <v>10</v>
      </c>
      <c r="G153" s="95" t="s">
        <v>1393</v>
      </c>
      <c r="H153" s="95" t="s">
        <v>31</v>
      </c>
      <c r="I153" s="146" t="s">
        <v>800</v>
      </c>
      <c r="J153" s="96" t="s">
        <v>677</v>
      </c>
      <c r="K153" s="437">
        <f t="shared" si="4"/>
        <v>25.384615384615383</v>
      </c>
      <c r="L153" s="91"/>
      <c r="M153" s="44">
        <f t="shared" si="5"/>
        <v>0</v>
      </c>
      <c r="N153" s="107"/>
      <c r="O153" s="107"/>
    </row>
    <row r="154" spans="1:15">
      <c r="A154" s="268" t="s">
        <v>2060</v>
      </c>
      <c r="B154" s="321" t="s">
        <v>1957</v>
      </c>
      <c r="C154" s="94" t="s">
        <v>1958</v>
      </c>
      <c r="D154" s="95" t="s">
        <v>2121</v>
      </c>
      <c r="E154" s="368">
        <v>116000</v>
      </c>
      <c r="F154" s="415" t="s">
        <v>10</v>
      </c>
      <c r="G154" s="95" t="s">
        <v>49</v>
      </c>
      <c r="H154" s="95" t="s">
        <v>521</v>
      </c>
      <c r="I154" s="256" t="s">
        <v>332</v>
      </c>
      <c r="J154" s="96" t="s">
        <v>1893</v>
      </c>
      <c r="K154" s="437">
        <f t="shared" si="4"/>
        <v>29.743589743589745</v>
      </c>
      <c r="L154" s="91"/>
      <c r="M154" s="44">
        <f t="shared" si="5"/>
        <v>0</v>
      </c>
    </row>
    <row r="155" spans="1:15">
      <c r="A155" s="268"/>
      <c r="B155" s="201" t="s">
        <v>660</v>
      </c>
      <c r="C155" s="101" t="s">
        <v>2784</v>
      </c>
      <c r="D155" s="95" t="s">
        <v>472</v>
      </c>
      <c r="E155" s="369">
        <v>128000</v>
      </c>
      <c r="F155" s="415" t="s">
        <v>10</v>
      </c>
      <c r="G155" s="95" t="s">
        <v>2525</v>
      </c>
      <c r="H155" s="95" t="s">
        <v>30</v>
      </c>
      <c r="I155" s="95" t="s">
        <v>160</v>
      </c>
      <c r="J155" s="96" t="s">
        <v>2796</v>
      </c>
      <c r="K155" s="437">
        <f t="shared" si="4"/>
        <v>32.820512820512818</v>
      </c>
      <c r="L155" s="91"/>
      <c r="M155" s="44">
        <f t="shared" si="5"/>
        <v>0</v>
      </c>
      <c r="N155" s="107"/>
      <c r="O155" s="107"/>
    </row>
    <row r="156" spans="1:15">
      <c r="A156" s="268"/>
      <c r="B156" s="200" t="s">
        <v>1372</v>
      </c>
      <c r="C156" s="101" t="s">
        <v>1373</v>
      </c>
      <c r="D156" s="95" t="s">
        <v>1644</v>
      </c>
      <c r="E156" s="369">
        <v>159000</v>
      </c>
      <c r="F156" s="415" t="s">
        <v>10</v>
      </c>
      <c r="G156" s="95" t="s">
        <v>49</v>
      </c>
      <c r="H156" s="95" t="s">
        <v>25</v>
      </c>
      <c r="I156" s="146" t="s">
        <v>2379</v>
      </c>
      <c r="J156" s="96" t="s">
        <v>1374</v>
      </c>
      <c r="K156" s="437">
        <f t="shared" si="4"/>
        <v>40.769230769230766</v>
      </c>
      <c r="L156" s="91"/>
      <c r="M156" s="44">
        <f t="shared" si="5"/>
        <v>0</v>
      </c>
    </row>
    <row r="157" spans="1:15">
      <c r="A157" s="268"/>
      <c r="B157" s="204" t="s">
        <v>1340</v>
      </c>
      <c r="C157" s="94" t="s">
        <v>1341</v>
      </c>
      <c r="D157" s="95" t="s">
        <v>639</v>
      </c>
      <c r="E157" s="368">
        <v>154000</v>
      </c>
      <c r="F157" s="416" t="s">
        <v>10</v>
      </c>
      <c r="G157" s="95" t="s">
        <v>49</v>
      </c>
      <c r="H157" s="95" t="s">
        <v>80</v>
      </c>
      <c r="I157" s="146" t="s">
        <v>102</v>
      </c>
      <c r="J157" s="96" t="s">
        <v>1342</v>
      </c>
      <c r="K157" s="437">
        <f t="shared" si="4"/>
        <v>39.487179487179489</v>
      </c>
      <c r="L157" s="91"/>
      <c r="M157" s="44">
        <f t="shared" si="5"/>
        <v>0</v>
      </c>
    </row>
    <row r="158" spans="1:15">
      <c r="A158" s="268" t="s">
        <v>2060</v>
      </c>
      <c r="B158" s="329" t="s">
        <v>359</v>
      </c>
      <c r="C158" s="213" t="s">
        <v>360</v>
      </c>
      <c r="D158" s="95" t="s">
        <v>996</v>
      </c>
      <c r="E158" s="368">
        <v>99000</v>
      </c>
      <c r="F158" s="415" t="s">
        <v>10</v>
      </c>
      <c r="G158" s="95" t="s">
        <v>49</v>
      </c>
      <c r="H158" s="146" t="s">
        <v>69</v>
      </c>
      <c r="I158" s="146" t="s">
        <v>332</v>
      </c>
      <c r="J158" s="213" t="s">
        <v>286</v>
      </c>
      <c r="K158" s="437">
        <f t="shared" si="4"/>
        <v>25.384615384615383</v>
      </c>
      <c r="L158" s="91"/>
      <c r="M158" s="44">
        <f t="shared" si="5"/>
        <v>0</v>
      </c>
    </row>
    <row r="159" spans="1:15">
      <c r="A159" s="268"/>
      <c r="B159" s="201" t="s">
        <v>2100</v>
      </c>
      <c r="C159" s="101" t="s">
        <v>2101</v>
      </c>
      <c r="D159" s="146" t="s">
        <v>1682</v>
      </c>
      <c r="E159" s="369">
        <v>166000</v>
      </c>
      <c r="F159" s="415" t="s">
        <v>10</v>
      </c>
      <c r="G159" s="95" t="s">
        <v>49</v>
      </c>
      <c r="H159" s="95" t="s">
        <v>23</v>
      </c>
      <c r="I159" s="95" t="s">
        <v>2099</v>
      </c>
      <c r="J159" s="96" t="s">
        <v>2711</v>
      </c>
      <c r="K159" s="437">
        <f t="shared" si="4"/>
        <v>42.564102564102562</v>
      </c>
      <c r="L159" s="91"/>
      <c r="M159" s="44">
        <f t="shared" si="5"/>
        <v>0</v>
      </c>
    </row>
    <row r="160" spans="1:15">
      <c r="A160" s="268" t="s">
        <v>2060</v>
      </c>
      <c r="B160" s="321" t="s">
        <v>1586</v>
      </c>
      <c r="C160" s="94" t="s">
        <v>1587</v>
      </c>
      <c r="D160" s="95" t="s">
        <v>471</v>
      </c>
      <c r="E160" s="371">
        <v>134000</v>
      </c>
      <c r="F160" s="415" t="s">
        <v>10</v>
      </c>
      <c r="G160" s="95" t="s">
        <v>49</v>
      </c>
      <c r="H160" s="95" t="s">
        <v>21</v>
      </c>
      <c r="I160" s="95" t="s">
        <v>332</v>
      </c>
      <c r="J160" s="96" t="s">
        <v>1588</v>
      </c>
      <c r="K160" s="437">
        <f t="shared" si="4"/>
        <v>34.358974358974358</v>
      </c>
      <c r="L160" s="91"/>
      <c r="M160" s="44">
        <f t="shared" si="5"/>
        <v>0</v>
      </c>
    </row>
    <row r="161" spans="1:13">
      <c r="A161" s="268"/>
      <c r="B161" s="204" t="s">
        <v>644</v>
      </c>
      <c r="C161" s="94" t="s">
        <v>645</v>
      </c>
      <c r="D161" s="95" t="s">
        <v>472</v>
      </c>
      <c r="E161" s="371">
        <v>116000</v>
      </c>
      <c r="F161" s="416" t="s">
        <v>10</v>
      </c>
      <c r="G161" s="95" t="s">
        <v>1005</v>
      </c>
      <c r="H161" s="95" t="s">
        <v>30</v>
      </c>
      <c r="I161" s="146" t="s">
        <v>464</v>
      </c>
      <c r="J161" s="96" t="s">
        <v>646</v>
      </c>
      <c r="K161" s="437">
        <f t="shared" si="4"/>
        <v>29.743589743589745</v>
      </c>
      <c r="L161" s="91"/>
      <c r="M161" s="44">
        <f t="shared" si="5"/>
        <v>0</v>
      </c>
    </row>
    <row r="162" spans="1:13">
      <c r="A162" s="268" t="s">
        <v>2060</v>
      </c>
      <c r="B162" s="335" t="s">
        <v>2823</v>
      </c>
      <c r="C162" s="101" t="s">
        <v>2824</v>
      </c>
      <c r="D162" s="95" t="s">
        <v>2830</v>
      </c>
      <c r="E162" s="369">
        <v>119000</v>
      </c>
      <c r="F162" s="415" t="s">
        <v>10</v>
      </c>
      <c r="G162" s="95" t="s">
        <v>49</v>
      </c>
      <c r="H162" s="370" t="s">
        <v>521</v>
      </c>
      <c r="I162" s="95" t="s">
        <v>332</v>
      </c>
      <c r="J162" s="96" t="s">
        <v>2695</v>
      </c>
      <c r="K162" s="437">
        <f t="shared" si="4"/>
        <v>30.512820512820515</v>
      </c>
      <c r="L162" s="91"/>
      <c r="M162" s="44">
        <f t="shared" si="5"/>
        <v>0</v>
      </c>
    </row>
    <row r="163" spans="1:13">
      <c r="A163" s="268" t="s">
        <v>2060</v>
      </c>
      <c r="B163" s="408" t="s">
        <v>2801</v>
      </c>
      <c r="C163" s="101" t="s">
        <v>2803</v>
      </c>
      <c r="D163" s="95" t="s">
        <v>2681</v>
      </c>
      <c r="E163" s="371">
        <v>72000</v>
      </c>
      <c r="F163" s="415" t="s">
        <v>10</v>
      </c>
      <c r="G163" s="95" t="s">
        <v>49</v>
      </c>
      <c r="H163" s="370" t="s">
        <v>2802</v>
      </c>
      <c r="I163" s="95" t="s">
        <v>332</v>
      </c>
      <c r="J163" s="96" t="s">
        <v>2643</v>
      </c>
      <c r="K163" s="437">
        <f t="shared" si="4"/>
        <v>18.46153846153846</v>
      </c>
      <c r="L163" s="91"/>
      <c r="M163" s="44">
        <f t="shared" si="5"/>
        <v>0</v>
      </c>
    </row>
    <row r="164" spans="1:13">
      <c r="A164" s="268"/>
      <c r="B164" s="203" t="s">
        <v>2399</v>
      </c>
      <c r="C164" s="94" t="s">
        <v>2400</v>
      </c>
      <c r="D164" s="95" t="s">
        <v>2609</v>
      </c>
      <c r="E164" s="368">
        <v>129000</v>
      </c>
      <c r="F164" s="416" t="s">
        <v>10</v>
      </c>
      <c r="G164" s="95" t="s">
        <v>1047</v>
      </c>
      <c r="H164" s="95" t="s">
        <v>25</v>
      </c>
      <c r="I164" s="95" t="s">
        <v>599</v>
      </c>
      <c r="J164" s="96" t="s">
        <v>2401</v>
      </c>
      <c r="K164" s="437">
        <f t="shared" si="4"/>
        <v>33.07692307692308</v>
      </c>
      <c r="L164" s="91"/>
      <c r="M164" s="44">
        <f t="shared" si="5"/>
        <v>0</v>
      </c>
    </row>
    <row r="165" spans="1:13">
      <c r="A165" s="268" t="s">
        <v>2060</v>
      </c>
      <c r="B165" s="321" t="s">
        <v>1375</v>
      </c>
      <c r="C165" s="101" t="s">
        <v>1376</v>
      </c>
      <c r="D165" s="95" t="s">
        <v>1377</v>
      </c>
      <c r="E165" s="369">
        <v>109000</v>
      </c>
      <c r="F165" s="415" t="s">
        <v>10</v>
      </c>
      <c r="G165" s="95" t="s">
        <v>49</v>
      </c>
      <c r="H165" s="95" t="s">
        <v>107</v>
      </c>
      <c r="I165" s="95" t="s">
        <v>104</v>
      </c>
      <c r="J165" s="96" t="s">
        <v>1378</v>
      </c>
      <c r="K165" s="437">
        <f t="shared" si="4"/>
        <v>27.948717948717949</v>
      </c>
      <c r="L165" s="91"/>
      <c r="M165" s="44">
        <f t="shared" si="5"/>
        <v>0</v>
      </c>
    </row>
    <row r="166" spans="1:13">
      <c r="A166" s="268"/>
      <c r="B166" s="200" t="s">
        <v>1435</v>
      </c>
      <c r="C166" s="94" t="s">
        <v>2463</v>
      </c>
      <c r="D166" s="146" t="s">
        <v>471</v>
      </c>
      <c r="E166" s="368">
        <v>142000</v>
      </c>
      <c r="F166" s="414" t="s">
        <v>10</v>
      </c>
      <c r="G166" s="95" t="s">
        <v>49</v>
      </c>
      <c r="H166" s="95" t="s">
        <v>23</v>
      </c>
      <c r="I166" s="95" t="s">
        <v>342</v>
      </c>
      <c r="J166" s="96" t="s">
        <v>341</v>
      </c>
      <c r="K166" s="437">
        <f t="shared" si="4"/>
        <v>36.410256410256409</v>
      </c>
      <c r="L166" s="91"/>
      <c r="M166" s="44">
        <f t="shared" si="5"/>
        <v>0</v>
      </c>
    </row>
    <row r="167" spans="1:13">
      <c r="A167" s="268"/>
      <c r="B167" s="200" t="s">
        <v>1435</v>
      </c>
      <c r="C167" s="105" t="s">
        <v>2659</v>
      </c>
      <c r="D167" s="95" t="s">
        <v>465</v>
      </c>
      <c r="E167" s="368">
        <v>119000</v>
      </c>
      <c r="F167" s="414" t="s">
        <v>10</v>
      </c>
      <c r="G167" s="95" t="s">
        <v>49</v>
      </c>
      <c r="H167" s="370" t="s">
        <v>23</v>
      </c>
      <c r="I167" s="95" t="s">
        <v>342</v>
      </c>
      <c r="J167" s="96" t="s">
        <v>286</v>
      </c>
      <c r="K167" s="437">
        <f t="shared" si="4"/>
        <v>30.512820512820515</v>
      </c>
      <c r="L167" s="91"/>
      <c r="M167" s="44">
        <f t="shared" si="5"/>
        <v>0</v>
      </c>
    </row>
    <row r="168" spans="1:13">
      <c r="A168" s="268"/>
      <c r="B168" s="201" t="s">
        <v>2663</v>
      </c>
      <c r="C168" s="101" t="s">
        <v>2664</v>
      </c>
      <c r="D168" s="95" t="s">
        <v>472</v>
      </c>
      <c r="E168" s="369">
        <v>119000</v>
      </c>
      <c r="F168" s="415" t="s">
        <v>10</v>
      </c>
      <c r="G168" s="95" t="s">
        <v>49</v>
      </c>
      <c r="H168" s="95" t="s">
        <v>23</v>
      </c>
      <c r="I168" s="95" t="s">
        <v>342</v>
      </c>
      <c r="J168" s="96" t="s">
        <v>2665</v>
      </c>
      <c r="K168" s="437">
        <f t="shared" si="4"/>
        <v>30.512820512820515</v>
      </c>
      <c r="L168" s="91"/>
      <c r="M168" s="44">
        <f t="shared" si="5"/>
        <v>0</v>
      </c>
    </row>
    <row r="169" spans="1:13">
      <c r="A169" s="268" t="s">
        <v>2060</v>
      </c>
      <c r="B169" s="201" t="s">
        <v>2808</v>
      </c>
      <c r="C169" s="101" t="s">
        <v>2811</v>
      </c>
      <c r="D169" s="95" t="s">
        <v>465</v>
      </c>
      <c r="E169" s="369">
        <v>119000</v>
      </c>
      <c r="F169" s="415" t="s">
        <v>10</v>
      </c>
      <c r="G169" s="95" t="s">
        <v>49</v>
      </c>
      <c r="H169" s="370" t="s">
        <v>31</v>
      </c>
      <c r="I169" s="95" t="s">
        <v>2810</v>
      </c>
      <c r="J169" s="96" t="s">
        <v>854</v>
      </c>
      <c r="K169" s="437">
        <f t="shared" si="4"/>
        <v>30.512820512820515</v>
      </c>
      <c r="L169" s="91"/>
      <c r="M169" s="44">
        <f t="shared" si="5"/>
        <v>0</v>
      </c>
    </row>
    <row r="170" spans="1:13">
      <c r="A170" s="268" t="s">
        <v>2060</v>
      </c>
      <c r="B170" s="201" t="s">
        <v>2808</v>
      </c>
      <c r="C170" s="94" t="s">
        <v>2809</v>
      </c>
      <c r="D170" s="95" t="s">
        <v>465</v>
      </c>
      <c r="E170" s="369">
        <v>119000</v>
      </c>
      <c r="F170" s="415" t="s">
        <v>10</v>
      </c>
      <c r="G170" s="95" t="s">
        <v>49</v>
      </c>
      <c r="H170" s="95" t="s">
        <v>31</v>
      </c>
      <c r="I170" s="95" t="s">
        <v>2810</v>
      </c>
      <c r="J170" s="96" t="s">
        <v>2406</v>
      </c>
      <c r="K170" s="437">
        <f t="shared" si="4"/>
        <v>30.512820512820515</v>
      </c>
      <c r="L170" s="91"/>
      <c r="M170" s="44">
        <f t="shared" si="5"/>
        <v>0</v>
      </c>
    </row>
    <row r="171" spans="1:13">
      <c r="A171" s="268" t="s">
        <v>2060</v>
      </c>
      <c r="B171" s="327" t="s">
        <v>1840</v>
      </c>
      <c r="C171" s="94" t="s">
        <v>1869</v>
      </c>
      <c r="D171" s="95" t="s">
        <v>1792</v>
      </c>
      <c r="E171" s="368">
        <v>129000</v>
      </c>
      <c r="F171" s="416" t="s">
        <v>10</v>
      </c>
      <c r="G171" s="95" t="s">
        <v>75</v>
      </c>
      <c r="H171" s="95" t="s">
        <v>8</v>
      </c>
      <c r="I171" s="95" t="s">
        <v>1924</v>
      </c>
      <c r="J171" s="96" t="s">
        <v>1928</v>
      </c>
      <c r="K171" s="437">
        <f t="shared" si="4"/>
        <v>33.07692307692308</v>
      </c>
      <c r="L171" s="91"/>
      <c r="M171" s="44">
        <f t="shared" si="5"/>
        <v>0</v>
      </c>
    </row>
    <row r="172" spans="1:13">
      <c r="A172" s="268"/>
      <c r="B172" s="201" t="s">
        <v>1840</v>
      </c>
      <c r="C172" s="101" t="s">
        <v>1927</v>
      </c>
      <c r="D172" s="95" t="s">
        <v>1931</v>
      </c>
      <c r="E172" s="369">
        <v>122000</v>
      </c>
      <c r="F172" s="415" t="s">
        <v>10</v>
      </c>
      <c r="G172" s="95" t="s">
        <v>75</v>
      </c>
      <c r="H172" s="95" t="s">
        <v>8</v>
      </c>
      <c r="I172" s="95" t="s">
        <v>1924</v>
      </c>
      <c r="J172" s="96" t="s">
        <v>1929</v>
      </c>
      <c r="K172" s="437">
        <f t="shared" si="4"/>
        <v>31.282051282051281</v>
      </c>
      <c r="L172" s="91"/>
      <c r="M172" s="44">
        <f t="shared" si="5"/>
        <v>0</v>
      </c>
    </row>
    <row r="173" spans="1:13">
      <c r="A173" s="268"/>
      <c r="B173" s="318" t="s">
        <v>1840</v>
      </c>
      <c r="C173" s="94" t="s">
        <v>1927</v>
      </c>
      <c r="D173" s="95" t="s">
        <v>1930</v>
      </c>
      <c r="E173" s="368">
        <v>129000</v>
      </c>
      <c r="F173" s="416" t="s">
        <v>10</v>
      </c>
      <c r="G173" s="95" t="s">
        <v>75</v>
      </c>
      <c r="H173" s="95" t="s">
        <v>8</v>
      </c>
      <c r="I173" s="214" t="s">
        <v>1924</v>
      </c>
      <c r="J173" s="96" t="s">
        <v>1929</v>
      </c>
      <c r="K173" s="437">
        <f t="shared" si="4"/>
        <v>33.07692307692308</v>
      </c>
      <c r="L173" s="91"/>
      <c r="M173" s="44">
        <f t="shared" si="5"/>
        <v>0</v>
      </c>
    </row>
    <row r="174" spans="1:13">
      <c r="A174" s="268"/>
      <c r="B174" s="201" t="s">
        <v>1840</v>
      </c>
      <c r="C174" s="101" t="s">
        <v>1927</v>
      </c>
      <c r="D174" s="95" t="s">
        <v>1932</v>
      </c>
      <c r="E174" s="369">
        <v>129000</v>
      </c>
      <c r="F174" s="415" t="s">
        <v>10</v>
      </c>
      <c r="G174" s="95" t="s">
        <v>75</v>
      </c>
      <c r="H174" s="95" t="s">
        <v>8</v>
      </c>
      <c r="I174" s="95" t="s">
        <v>1924</v>
      </c>
      <c r="J174" s="96" t="s">
        <v>1929</v>
      </c>
      <c r="K174" s="437">
        <f t="shared" si="4"/>
        <v>33.07692307692308</v>
      </c>
      <c r="L174" s="91"/>
      <c r="M174" s="44">
        <f t="shared" si="5"/>
        <v>0</v>
      </c>
    </row>
    <row r="175" spans="1:13">
      <c r="A175" s="268"/>
      <c r="B175" s="202" t="s">
        <v>2667</v>
      </c>
      <c r="C175" s="105" t="s">
        <v>2799</v>
      </c>
      <c r="D175" s="95" t="s">
        <v>639</v>
      </c>
      <c r="E175" s="369">
        <v>149000</v>
      </c>
      <c r="F175" s="413" t="s">
        <v>10</v>
      </c>
      <c r="G175" s="95" t="s">
        <v>49</v>
      </c>
      <c r="H175" s="95" t="s">
        <v>39</v>
      </c>
      <c r="I175" s="146" t="s">
        <v>332</v>
      </c>
      <c r="J175" s="96" t="s">
        <v>2800</v>
      </c>
      <c r="K175" s="437">
        <f t="shared" si="4"/>
        <v>38.205128205128204</v>
      </c>
      <c r="L175" s="91"/>
      <c r="M175" s="44">
        <f t="shared" si="5"/>
        <v>0</v>
      </c>
    </row>
    <row r="176" spans="1:13">
      <c r="A176" s="268"/>
      <c r="B176" s="201" t="s">
        <v>2716</v>
      </c>
      <c r="C176" s="94" t="s">
        <v>2717</v>
      </c>
      <c r="D176" s="95" t="s">
        <v>465</v>
      </c>
      <c r="E176" s="369">
        <v>129000</v>
      </c>
      <c r="F176" s="415" t="s">
        <v>10</v>
      </c>
      <c r="G176" s="95" t="s">
        <v>2719</v>
      </c>
      <c r="H176" s="95" t="s">
        <v>2718</v>
      </c>
      <c r="I176" s="95" t="s">
        <v>332</v>
      </c>
      <c r="J176" s="96" t="s">
        <v>2720</v>
      </c>
      <c r="K176" s="437">
        <f t="shared" si="4"/>
        <v>33.07692307692308</v>
      </c>
      <c r="L176" s="91"/>
      <c r="M176" s="44">
        <f t="shared" si="5"/>
        <v>0</v>
      </c>
    </row>
    <row r="177" spans="1:15">
      <c r="A177" s="268" t="s">
        <v>2060</v>
      </c>
      <c r="B177" s="327" t="s">
        <v>2791</v>
      </c>
      <c r="C177" s="94" t="s">
        <v>2790</v>
      </c>
      <c r="D177" s="95" t="s">
        <v>465</v>
      </c>
      <c r="E177" s="368">
        <v>114000</v>
      </c>
      <c r="F177" s="415" t="s">
        <v>10</v>
      </c>
      <c r="G177" s="95" t="s">
        <v>49</v>
      </c>
      <c r="H177" s="370" t="s">
        <v>23</v>
      </c>
      <c r="I177" s="95" t="s">
        <v>160</v>
      </c>
      <c r="J177" s="96" t="s">
        <v>817</v>
      </c>
      <c r="K177" s="437">
        <f t="shared" si="4"/>
        <v>29.23076923076923</v>
      </c>
      <c r="L177" s="91"/>
      <c r="M177" s="44">
        <f t="shared" si="5"/>
        <v>0</v>
      </c>
    </row>
    <row r="178" spans="1:15">
      <c r="A178" s="268" t="s">
        <v>2060</v>
      </c>
      <c r="B178" s="409" t="s">
        <v>362</v>
      </c>
      <c r="C178" s="94" t="s">
        <v>363</v>
      </c>
      <c r="D178" s="95" t="s">
        <v>465</v>
      </c>
      <c r="E178" s="371">
        <v>99000</v>
      </c>
      <c r="F178" s="415" t="s">
        <v>10</v>
      </c>
      <c r="G178" s="95" t="s">
        <v>49</v>
      </c>
      <c r="H178" s="95" t="s">
        <v>39</v>
      </c>
      <c r="I178" s="146" t="s">
        <v>1101</v>
      </c>
      <c r="J178" s="96" t="s">
        <v>364</v>
      </c>
      <c r="K178" s="437">
        <f t="shared" si="4"/>
        <v>25.384615384615383</v>
      </c>
      <c r="L178" s="91"/>
      <c r="M178" s="44">
        <f t="shared" si="5"/>
        <v>0</v>
      </c>
    </row>
    <row r="179" spans="1:15">
      <c r="A179" s="268" t="s">
        <v>2060</v>
      </c>
      <c r="B179" s="321" t="s">
        <v>1460</v>
      </c>
      <c r="C179" s="101" t="s">
        <v>1461</v>
      </c>
      <c r="D179" s="95" t="s">
        <v>465</v>
      </c>
      <c r="E179" s="369">
        <v>108000</v>
      </c>
      <c r="F179" s="415" t="s">
        <v>10</v>
      </c>
      <c r="G179" s="95" t="s">
        <v>49</v>
      </c>
      <c r="H179" s="95" t="s">
        <v>39</v>
      </c>
      <c r="I179" s="95" t="s">
        <v>636</v>
      </c>
      <c r="J179" s="96" t="s">
        <v>1462</v>
      </c>
      <c r="K179" s="437">
        <f t="shared" si="4"/>
        <v>27.692307692307693</v>
      </c>
      <c r="L179" s="91"/>
      <c r="M179" s="44">
        <f t="shared" si="5"/>
        <v>0</v>
      </c>
    </row>
    <row r="180" spans="1:15">
      <c r="A180" s="268" t="s">
        <v>2060</v>
      </c>
      <c r="B180" s="321" t="s">
        <v>1024</v>
      </c>
      <c r="C180" s="101" t="s">
        <v>1026</v>
      </c>
      <c r="D180" s="95" t="s">
        <v>744</v>
      </c>
      <c r="E180" s="371">
        <v>88000</v>
      </c>
      <c r="F180" s="415" t="s">
        <v>10</v>
      </c>
      <c r="G180" s="95" t="s">
        <v>49</v>
      </c>
      <c r="H180" s="370" t="s">
        <v>23</v>
      </c>
      <c r="I180" s="95" t="s">
        <v>316</v>
      </c>
      <c r="J180" s="96" t="s">
        <v>1025</v>
      </c>
      <c r="K180" s="437">
        <f t="shared" si="4"/>
        <v>22.564102564102566</v>
      </c>
      <c r="L180" s="91"/>
      <c r="M180" s="44">
        <f t="shared" si="5"/>
        <v>0</v>
      </c>
      <c r="N180" s="107"/>
      <c r="O180" s="107"/>
    </row>
    <row r="181" spans="1:15">
      <c r="A181" s="268" t="s">
        <v>2060</v>
      </c>
      <c r="B181" s="343" t="s">
        <v>214</v>
      </c>
      <c r="C181" s="94" t="s">
        <v>2061</v>
      </c>
      <c r="D181" s="95" t="s">
        <v>2062</v>
      </c>
      <c r="E181" s="368">
        <v>158000</v>
      </c>
      <c r="F181" s="416" t="s">
        <v>10</v>
      </c>
      <c r="G181" s="95" t="s">
        <v>1050</v>
      </c>
      <c r="H181" s="95" t="s">
        <v>39</v>
      </c>
      <c r="I181" s="95" t="s">
        <v>2379</v>
      </c>
      <c r="J181" s="96" t="s">
        <v>2002</v>
      </c>
      <c r="K181" s="437">
        <f t="shared" si="4"/>
        <v>40.512820512820511</v>
      </c>
      <c r="L181" s="91"/>
      <c r="M181" s="44">
        <f t="shared" si="5"/>
        <v>0</v>
      </c>
      <c r="N181" s="107"/>
      <c r="O181" s="107"/>
    </row>
    <row r="182" spans="1:15">
      <c r="A182" s="268"/>
      <c r="B182" s="201" t="s">
        <v>3027</v>
      </c>
      <c r="C182" s="101" t="s">
        <v>3028</v>
      </c>
      <c r="D182" s="95" t="s">
        <v>465</v>
      </c>
      <c r="E182" s="371">
        <v>119000</v>
      </c>
      <c r="F182" s="414" t="s">
        <v>10</v>
      </c>
      <c r="G182" s="95" t="s">
        <v>67</v>
      </c>
      <c r="H182" s="95" t="s">
        <v>21</v>
      </c>
      <c r="I182" s="95" t="s">
        <v>2524</v>
      </c>
      <c r="J182" s="96" t="s">
        <v>3026</v>
      </c>
      <c r="K182" s="437">
        <f t="shared" si="4"/>
        <v>30.512820512820515</v>
      </c>
      <c r="L182" s="91"/>
      <c r="M182" s="44">
        <f t="shared" si="5"/>
        <v>0</v>
      </c>
      <c r="N182" s="107"/>
      <c r="O182" s="107"/>
    </row>
    <row r="183" spans="1:15">
      <c r="A183" s="268" t="s">
        <v>2060</v>
      </c>
      <c r="B183" s="321" t="s">
        <v>745</v>
      </c>
      <c r="C183" s="94" t="s">
        <v>746</v>
      </c>
      <c r="D183" s="214" t="s">
        <v>465</v>
      </c>
      <c r="E183" s="371">
        <v>98000</v>
      </c>
      <c r="F183" s="415" t="s">
        <v>10</v>
      </c>
      <c r="G183" s="95" t="s">
        <v>1092</v>
      </c>
      <c r="H183" s="95" t="s">
        <v>60</v>
      </c>
      <c r="I183" s="95" t="s">
        <v>800</v>
      </c>
      <c r="J183" s="96" t="s">
        <v>1399</v>
      </c>
      <c r="K183" s="437">
        <f t="shared" si="4"/>
        <v>25.128205128205128</v>
      </c>
      <c r="L183" s="91"/>
      <c r="M183" s="44">
        <f t="shared" si="5"/>
        <v>0</v>
      </c>
      <c r="N183" s="107"/>
      <c r="O183" s="107"/>
    </row>
    <row r="184" spans="1:15">
      <c r="A184" s="268" t="s">
        <v>2060</v>
      </c>
      <c r="B184" s="327" t="s">
        <v>399</v>
      </c>
      <c r="C184" s="94" t="s">
        <v>400</v>
      </c>
      <c r="D184" s="146" t="s">
        <v>401</v>
      </c>
      <c r="E184" s="371">
        <v>98000</v>
      </c>
      <c r="F184" s="414" t="s">
        <v>10</v>
      </c>
      <c r="G184" s="95" t="s">
        <v>1092</v>
      </c>
      <c r="H184" s="95" t="s">
        <v>23</v>
      </c>
      <c r="I184" s="95" t="s">
        <v>316</v>
      </c>
      <c r="J184" s="96" t="s">
        <v>1092</v>
      </c>
      <c r="K184" s="437">
        <f t="shared" si="4"/>
        <v>25.128205128205128</v>
      </c>
      <c r="L184" s="91"/>
      <c r="M184" s="44">
        <f t="shared" si="5"/>
        <v>0</v>
      </c>
    </row>
    <row r="185" spans="1:15">
      <c r="A185" s="268" t="s">
        <v>2060</v>
      </c>
      <c r="B185" s="336" t="s">
        <v>155</v>
      </c>
      <c r="C185" s="94" t="s">
        <v>299</v>
      </c>
      <c r="D185" s="95" t="s">
        <v>2083</v>
      </c>
      <c r="E185" s="371">
        <v>109000</v>
      </c>
      <c r="F185" s="414" t="s">
        <v>10</v>
      </c>
      <c r="G185" s="95" t="s">
        <v>1403</v>
      </c>
      <c r="H185" s="339" t="s">
        <v>11</v>
      </c>
      <c r="I185" s="339" t="s">
        <v>102</v>
      </c>
      <c r="J185" s="96" t="s">
        <v>2084</v>
      </c>
      <c r="K185" s="437">
        <f t="shared" si="4"/>
        <v>27.948717948717949</v>
      </c>
      <c r="L185" s="91"/>
      <c r="M185" s="44">
        <f t="shared" si="5"/>
        <v>0</v>
      </c>
    </row>
    <row r="186" spans="1:15">
      <c r="A186" s="268" t="s">
        <v>2060</v>
      </c>
      <c r="B186" s="327" t="s">
        <v>376</v>
      </c>
      <c r="C186" s="94" t="s">
        <v>377</v>
      </c>
      <c r="D186" s="95" t="s">
        <v>355</v>
      </c>
      <c r="E186" s="161">
        <v>88000</v>
      </c>
      <c r="F186" s="416" t="s">
        <v>10</v>
      </c>
      <c r="G186" s="95" t="s">
        <v>49</v>
      </c>
      <c r="H186" s="95" t="s">
        <v>39</v>
      </c>
      <c r="I186" s="95" t="s">
        <v>310</v>
      </c>
      <c r="J186" s="96" t="s">
        <v>67</v>
      </c>
      <c r="K186" s="437">
        <f t="shared" si="4"/>
        <v>22.564102564102566</v>
      </c>
      <c r="L186" s="91"/>
      <c r="M186" s="44">
        <f t="shared" si="5"/>
        <v>0</v>
      </c>
    </row>
    <row r="187" spans="1:15">
      <c r="A187" s="268" t="s">
        <v>2060</v>
      </c>
      <c r="B187" s="329" t="s">
        <v>376</v>
      </c>
      <c r="C187" s="127" t="s">
        <v>640</v>
      </c>
      <c r="D187" s="95" t="s">
        <v>469</v>
      </c>
      <c r="E187" s="371">
        <v>49000</v>
      </c>
      <c r="F187" s="415" t="s">
        <v>10</v>
      </c>
      <c r="G187" s="95" t="s">
        <v>49</v>
      </c>
      <c r="H187" s="95" t="s">
        <v>39</v>
      </c>
      <c r="I187" s="95" t="s">
        <v>1198</v>
      </c>
      <c r="J187" s="96" t="s">
        <v>708</v>
      </c>
      <c r="K187" s="437">
        <f t="shared" si="4"/>
        <v>12.564102564102564</v>
      </c>
      <c r="L187" s="91"/>
      <c r="M187" s="44">
        <f t="shared" si="5"/>
        <v>0</v>
      </c>
    </row>
    <row r="188" spans="1:15">
      <c r="A188" s="268" t="s">
        <v>2060</v>
      </c>
      <c r="B188" s="321" t="s">
        <v>119</v>
      </c>
      <c r="C188" s="94" t="s">
        <v>1567</v>
      </c>
      <c r="D188" s="95" t="s">
        <v>1568</v>
      </c>
      <c r="E188" s="368">
        <v>179000</v>
      </c>
      <c r="F188" s="415" t="s">
        <v>10</v>
      </c>
      <c r="G188" s="95" t="s">
        <v>1016</v>
      </c>
      <c r="H188" s="370" t="s">
        <v>29</v>
      </c>
      <c r="I188" s="95" t="s">
        <v>275</v>
      </c>
      <c r="J188" s="96" t="s">
        <v>1589</v>
      </c>
      <c r="K188" s="437">
        <f t="shared" si="4"/>
        <v>45.897435897435898</v>
      </c>
      <c r="L188" s="91"/>
      <c r="M188" s="44">
        <f t="shared" si="5"/>
        <v>0</v>
      </c>
    </row>
    <row r="189" spans="1:15">
      <c r="A189" s="268"/>
      <c r="B189" s="200" t="s">
        <v>2130</v>
      </c>
      <c r="C189" s="101" t="s">
        <v>2538</v>
      </c>
      <c r="D189" s="146" t="s">
        <v>465</v>
      </c>
      <c r="E189" s="369">
        <v>118000</v>
      </c>
      <c r="F189" s="414" t="s">
        <v>10</v>
      </c>
      <c r="G189" s="95" t="s">
        <v>49</v>
      </c>
      <c r="H189" s="95" t="s">
        <v>31</v>
      </c>
      <c r="I189" s="95" t="s">
        <v>342</v>
      </c>
      <c r="J189" s="96" t="s">
        <v>2503</v>
      </c>
      <c r="K189" s="437">
        <f t="shared" si="4"/>
        <v>30.256410256410255</v>
      </c>
      <c r="L189" s="91"/>
      <c r="M189" s="44">
        <f t="shared" si="5"/>
        <v>0</v>
      </c>
    </row>
    <row r="190" spans="1:15">
      <c r="A190" s="268"/>
      <c r="B190" s="203" t="s">
        <v>652</v>
      </c>
      <c r="C190" s="127" t="s">
        <v>653</v>
      </c>
      <c r="D190" s="95" t="s">
        <v>465</v>
      </c>
      <c r="E190" s="369">
        <v>112000</v>
      </c>
      <c r="F190" s="415" t="s">
        <v>10</v>
      </c>
      <c r="G190" s="95" t="s">
        <v>49</v>
      </c>
      <c r="H190" s="95" t="s">
        <v>23</v>
      </c>
      <c r="I190" s="95" t="s">
        <v>332</v>
      </c>
      <c r="J190" s="96" t="s">
        <v>2831</v>
      </c>
      <c r="K190" s="437">
        <f t="shared" si="4"/>
        <v>28.717948717948719</v>
      </c>
      <c r="L190" s="91"/>
      <c r="M190" s="44">
        <f t="shared" si="5"/>
        <v>0</v>
      </c>
    </row>
    <row r="191" spans="1:15">
      <c r="A191" s="268"/>
      <c r="B191" s="203" t="s">
        <v>2668</v>
      </c>
      <c r="C191" s="127" t="s">
        <v>2782</v>
      </c>
      <c r="D191" s="146" t="s">
        <v>639</v>
      </c>
      <c r="E191" s="371">
        <v>158000</v>
      </c>
      <c r="F191" s="415" t="s">
        <v>10</v>
      </c>
      <c r="G191" s="95" t="s">
        <v>49</v>
      </c>
      <c r="H191" s="95" t="s">
        <v>1796</v>
      </c>
      <c r="I191" s="95" t="s">
        <v>160</v>
      </c>
      <c r="J191" s="96" t="s">
        <v>2783</v>
      </c>
      <c r="K191" s="437">
        <f t="shared" si="4"/>
        <v>40.512820512820511</v>
      </c>
      <c r="L191" s="91"/>
      <c r="M191" s="44">
        <f t="shared" si="5"/>
        <v>0</v>
      </c>
    </row>
    <row r="192" spans="1:15">
      <c r="A192" s="268" t="s">
        <v>2060</v>
      </c>
      <c r="B192" s="329" t="s">
        <v>561</v>
      </c>
      <c r="C192" s="127" t="s">
        <v>562</v>
      </c>
      <c r="D192" s="95" t="s">
        <v>563</v>
      </c>
      <c r="E192" s="371">
        <v>69000</v>
      </c>
      <c r="F192" s="415" t="s">
        <v>10</v>
      </c>
      <c r="G192" s="95" t="s">
        <v>49</v>
      </c>
      <c r="H192" s="95" t="s">
        <v>11</v>
      </c>
      <c r="I192" s="95" t="s">
        <v>366</v>
      </c>
      <c r="J192" s="96" t="s">
        <v>564</v>
      </c>
      <c r="K192" s="437">
        <f t="shared" si="4"/>
        <v>17.692307692307693</v>
      </c>
      <c r="L192" s="91"/>
      <c r="M192" s="44">
        <f t="shared" si="5"/>
        <v>0</v>
      </c>
    </row>
    <row r="193" spans="1:13">
      <c r="A193" s="268"/>
      <c r="B193" s="200" t="s">
        <v>2539</v>
      </c>
      <c r="C193" s="101" t="s">
        <v>2540</v>
      </c>
      <c r="D193" s="95" t="s">
        <v>465</v>
      </c>
      <c r="E193" s="369">
        <v>106000</v>
      </c>
      <c r="F193" s="415" t="s">
        <v>10</v>
      </c>
      <c r="G193" s="95" t="s">
        <v>49</v>
      </c>
      <c r="H193" s="370" t="s">
        <v>39</v>
      </c>
      <c r="I193" s="95" t="s">
        <v>332</v>
      </c>
      <c r="J193" s="96" t="s">
        <v>911</v>
      </c>
      <c r="K193" s="437">
        <f t="shared" si="4"/>
        <v>27.179487179487179</v>
      </c>
      <c r="L193" s="91"/>
      <c r="M193" s="44">
        <f t="shared" si="5"/>
        <v>0</v>
      </c>
    </row>
    <row r="194" spans="1:13">
      <c r="A194" s="268"/>
      <c r="B194" s="200" t="s">
        <v>2669</v>
      </c>
      <c r="C194" s="94" t="s">
        <v>2670</v>
      </c>
      <c r="D194" s="146" t="s">
        <v>472</v>
      </c>
      <c r="E194" s="368">
        <v>136000</v>
      </c>
      <c r="F194" s="413" t="s">
        <v>10</v>
      </c>
      <c r="G194" s="95" t="s">
        <v>49</v>
      </c>
      <c r="H194" s="95" t="s">
        <v>31</v>
      </c>
      <c r="I194" s="95" t="s">
        <v>2524</v>
      </c>
      <c r="J194" s="96" t="s">
        <v>817</v>
      </c>
      <c r="K194" s="437">
        <f t="shared" si="4"/>
        <v>34.871794871794869</v>
      </c>
      <c r="L194" s="91"/>
      <c r="M194" s="44">
        <f t="shared" si="5"/>
        <v>0</v>
      </c>
    </row>
    <row r="195" spans="1:13">
      <c r="A195" s="268" t="s">
        <v>2060</v>
      </c>
      <c r="B195" s="327" t="s">
        <v>2712</v>
      </c>
      <c r="C195" s="145" t="s">
        <v>2713</v>
      </c>
      <c r="D195" s="95" t="s">
        <v>465</v>
      </c>
      <c r="E195" s="369">
        <v>118000</v>
      </c>
      <c r="F195" s="417" t="s">
        <v>10</v>
      </c>
      <c r="G195" s="146" t="s">
        <v>49</v>
      </c>
      <c r="H195" s="146" t="s">
        <v>31</v>
      </c>
      <c r="I195" s="146" t="s">
        <v>2715</v>
      </c>
      <c r="J195" s="213" t="s">
        <v>2714</v>
      </c>
      <c r="K195" s="437">
        <f t="shared" si="4"/>
        <v>30.256410256410255</v>
      </c>
      <c r="L195" s="91"/>
      <c r="M195" s="44">
        <f t="shared" si="5"/>
        <v>0</v>
      </c>
    </row>
    <row r="196" spans="1:13">
      <c r="A196" s="268" t="s">
        <v>2060</v>
      </c>
      <c r="B196" s="329" t="s">
        <v>1756</v>
      </c>
      <c r="C196" s="94" t="s">
        <v>1757</v>
      </c>
      <c r="D196" s="95" t="s">
        <v>1758</v>
      </c>
      <c r="E196" s="368">
        <v>82000</v>
      </c>
      <c r="F196" s="415" t="s">
        <v>10</v>
      </c>
      <c r="G196" s="95" t="s">
        <v>49</v>
      </c>
      <c r="H196" s="370" t="s">
        <v>521</v>
      </c>
      <c r="I196" s="95" t="s">
        <v>332</v>
      </c>
      <c r="J196" s="96" t="s">
        <v>1759</v>
      </c>
      <c r="K196" s="437">
        <f t="shared" si="4"/>
        <v>21.025641025641026</v>
      </c>
      <c r="L196" s="91"/>
      <c r="M196" s="44">
        <f t="shared" si="5"/>
        <v>0</v>
      </c>
    </row>
    <row r="197" spans="1:13">
      <c r="A197" s="268"/>
      <c r="B197" s="203" t="s">
        <v>556</v>
      </c>
      <c r="C197" s="127" t="s">
        <v>1199</v>
      </c>
      <c r="D197" s="95" t="s">
        <v>1645</v>
      </c>
      <c r="E197" s="371">
        <v>132000</v>
      </c>
      <c r="F197" s="415" t="s">
        <v>10</v>
      </c>
      <c r="G197" s="95" t="s">
        <v>67</v>
      </c>
      <c r="H197" s="95" t="s">
        <v>39</v>
      </c>
      <c r="I197" s="95" t="s">
        <v>123</v>
      </c>
      <c r="J197" s="96" t="s">
        <v>1632</v>
      </c>
      <c r="K197" s="437">
        <f t="shared" si="4"/>
        <v>33.846153846153847</v>
      </c>
      <c r="L197" s="91"/>
      <c r="M197" s="44">
        <f t="shared" si="5"/>
        <v>0</v>
      </c>
    </row>
    <row r="198" spans="1:13">
      <c r="A198" s="268"/>
      <c r="B198" s="203" t="s">
        <v>556</v>
      </c>
      <c r="C198" s="96" t="s">
        <v>1197</v>
      </c>
      <c r="D198" s="95" t="s">
        <v>531</v>
      </c>
      <c r="E198" s="161">
        <v>112000</v>
      </c>
      <c r="F198" s="420" t="s">
        <v>10</v>
      </c>
      <c r="G198" s="95" t="s">
        <v>67</v>
      </c>
      <c r="H198" s="95" t="s">
        <v>39</v>
      </c>
      <c r="I198" s="95" t="s">
        <v>123</v>
      </c>
      <c r="J198" s="96" t="s">
        <v>269</v>
      </c>
      <c r="K198" s="437">
        <f t="shared" si="4"/>
        <v>28.717948717948719</v>
      </c>
      <c r="L198" s="91"/>
      <c r="M198" s="44">
        <f t="shared" si="5"/>
        <v>0</v>
      </c>
    </row>
    <row r="199" spans="1:13" ht="13">
      <c r="A199" s="268"/>
      <c r="B199" s="202" t="s">
        <v>2543</v>
      </c>
      <c r="C199" s="94" t="s">
        <v>2671</v>
      </c>
      <c r="D199" s="95" t="s">
        <v>639</v>
      </c>
      <c r="E199" s="221">
        <v>169000</v>
      </c>
      <c r="F199" s="85" t="s">
        <v>10</v>
      </c>
      <c r="G199" s="81" t="s">
        <v>49</v>
      </c>
      <c r="H199" s="81" t="s">
        <v>57</v>
      </c>
      <c r="I199" s="217" t="s">
        <v>121</v>
      </c>
      <c r="J199" s="57" t="s">
        <v>2672</v>
      </c>
      <c r="K199" s="437">
        <f t="shared" si="4"/>
        <v>43.333333333333336</v>
      </c>
      <c r="L199" s="91"/>
      <c r="M199" s="44">
        <f t="shared" si="5"/>
        <v>0</v>
      </c>
    </row>
    <row r="200" spans="1:13">
      <c r="A200" s="268"/>
      <c r="B200" s="201" t="s">
        <v>2544</v>
      </c>
      <c r="C200" s="101" t="s">
        <v>1846</v>
      </c>
      <c r="D200" s="95" t="s">
        <v>465</v>
      </c>
      <c r="E200" s="369">
        <v>119000</v>
      </c>
      <c r="F200" s="415" t="s">
        <v>10</v>
      </c>
      <c r="G200" s="95" t="s">
        <v>49</v>
      </c>
      <c r="H200" s="95" t="s">
        <v>826</v>
      </c>
      <c r="I200" s="95" t="s">
        <v>342</v>
      </c>
      <c r="J200" s="96" t="s">
        <v>2545</v>
      </c>
      <c r="K200" s="437">
        <f t="shared" si="4"/>
        <v>30.512820512820515</v>
      </c>
      <c r="L200" s="91"/>
      <c r="M200" s="44">
        <f t="shared" si="5"/>
        <v>0</v>
      </c>
    </row>
    <row r="201" spans="1:13">
      <c r="A201" s="268"/>
      <c r="B201" s="201" t="s">
        <v>2544</v>
      </c>
      <c r="C201" s="94" t="s">
        <v>1746</v>
      </c>
      <c r="D201" s="95" t="s">
        <v>465</v>
      </c>
      <c r="E201" s="368">
        <v>118000</v>
      </c>
      <c r="F201" s="416" t="s">
        <v>10</v>
      </c>
      <c r="G201" s="95" t="s">
        <v>49</v>
      </c>
      <c r="H201" s="95" t="s">
        <v>826</v>
      </c>
      <c r="I201" s="95" t="s">
        <v>342</v>
      </c>
      <c r="J201" s="96" t="s">
        <v>817</v>
      </c>
      <c r="K201" s="437">
        <f t="shared" si="4"/>
        <v>30.256410256410255</v>
      </c>
      <c r="L201" s="91"/>
      <c r="M201" s="44">
        <f t="shared" si="5"/>
        <v>0</v>
      </c>
    </row>
    <row r="202" spans="1:13">
      <c r="A202" s="268"/>
      <c r="B202" s="201" t="s">
        <v>2544</v>
      </c>
      <c r="C202" s="94" t="s">
        <v>2673</v>
      </c>
      <c r="D202" s="95" t="s">
        <v>465</v>
      </c>
      <c r="E202" s="369">
        <v>118000</v>
      </c>
      <c r="F202" s="415" t="s">
        <v>10</v>
      </c>
      <c r="G202" s="95" t="s">
        <v>49</v>
      </c>
      <c r="H202" s="95" t="s">
        <v>826</v>
      </c>
      <c r="I202" s="95" t="s">
        <v>342</v>
      </c>
      <c r="J202" s="96" t="s">
        <v>1919</v>
      </c>
      <c r="K202" s="437">
        <f t="shared" si="4"/>
        <v>30.256410256410255</v>
      </c>
      <c r="L202" s="91"/>
      <c r="M202" s="44">
        <f t="shared" si="5"/>
        <v>0</v>
      </c>
    </row>
    <row r="203" spans="1:13">
      <c r="A203" s="268" t="s">
        <v>2060</v>
      </c>
      <c r="B203" s="321" t="s">
        <v>976</v>
      </c>
      <c r="C203" s="101" t="s">
        <v>977</v>
      </c>
      <c r="D203" s="95" t="s">
        <v>471</v>
      </c>
      <c r="E203" s="369">
        <v>122000</v>
      </c>
      <c r="F203" s="414" t="s">
        <v>10</v>
      </c>
      <c r="G203" s="95" t="s">
        <v>49</v>
      </c>
      <c r="H203" s="95" t="s">
        <v>31</v>
      </c>
      <c r="I203" s="146" t="s">
        <v>800</v>
      </c>
      <c r="J203" s="96" t="s">
        <v>978</v>
      </c>
      <c r="K203" s="437">
        <f t="shared" si="4"/>
        <v>31.282051282051281</v>
      </c>
      <c r="L203" s="91"/>
      <c r="M203" s="44">
        <f t="shared" si="5"/>
        <v>0</v>
      </c>
    </row>
    <row r="204" spans="1:13">
      <c r="A204" s="268" t="s">
        <v>2060</v>
      </c>
      <c r="B204" s="327" t="s">
        <v>1343</v>
      </c>
      <c r="C204" s="101" t="s">
        <v>1344</v>
      </c>
      <c r="D204" s="95" t="s">
        <v>1196</v>
      </c>
      <c r="E204" s="369">
        <v>116000</v>
      </c>
      <c r="F204" s="415" t="s">
        <v>10</v>
      </c>
      <c r="G204" s="95" t="s">
        <v>49</v>
      </c>
      <c r="H204" s="95" t="s">
        <v>23</v>
      </c>
      <c r="I204" s="95" t="s">
        <v>316</v>
      </c>
      <c r="J204" s="96" t="s">
        <v>1345</v>
      </c>
      <c r="K204" s="437">
        <f t="shared" si="4"/>
        <v>29.743589743589745</v>
      </c>
      <c r="L204" s="91"/>
      <c r="M204" s="44">
        <f t="shared" si="5"/>
        <v>0</v>
      </c>
    </row>
    <row r="205" spans="1:13">
      <c r="A205" s="268"/>
      <c r="B205" s="201" t="s">
        <v>2897</v>
      </c>
      <c r="C205" s="101" t="s">
        <v>2898</v>
      </c>
      <c r="D205" s="95" t="s">
        <v>2899</v>
      </c>
      <c r="E205" s="161">
        <v>129000</v>
      </c>
      <c r="F205" s="415" t="s">
        <v>10</v>
      </c>
      <c r="G205" s="95" t="s">
        <v>49</v>
      </c>
      <c r="H205" s="370" t="s">
        <v>2900</v>
      </c>
      <c r="I205" s="95" t="s">
        <v>246</v>
      </c>
      <c r="J205" s="96" t="s">
        <v>2901</v>
      </c>
      <c r="K205" s="437">
        <f t="shared" si="4"/>
        <v>33.07692307692308</v>
      </c>
      <c r="L205" s="91"/>
      <c r="M205" s="44">
        <f t="shared" si="5"/>
        <v>0</v>
      </c>
    </row>
    <row r="206" spans="1:13">
      <c r="A206" s="268" t="s">
        <v>2060</v>
      </c>
      <c r="B206" s="327" t="s">
        <v>1847</v>
      </c>
      <c r="C206" s="101" t="s">
        <v>2085</v>
      </c>
      <c r="D206" s="95" t="s">
        <v>2086</v>
      </c>
      <c r="E206" s="369">
        <v>124000</v>
      </c>
      <c r="F206" s="415" t="s">
        <v>10</v>
      </c>
      <c r="G206" s="95" t="s">
        <v>1006</v>
      </c>
      <c r="H206" s="95" t="s">
        <v>29</v>
      </c>
      <c r="I206" s="95" t="s">
        <v>130</v>
      </c>
      <c r="J206" s="96" t="s">
        <v>2087</v>
      </c>
      <c r="K206" s="437">
        <f t="shared" si="4"/>
        <v>31.794871794871796</v>
      </c>
      <c r="L206" s="91"/>
      <c r="M206" s="44">
        <f t="shared" si="5"/>
        <v>0</v>
      </c>
    </row>
    <row r="207" spans="1:13">
      <c r="A207" s="268"/>
      <c r="B207" s="203" t="s">
        <v>2045</v>
      </c>
      <c r="C207" s="101" t="s">
        <v>2046</v>
      </c>
      <c r="D207" s="95" t="s">
        <v>465</v>
      </c>
      <c r="E207" s="369">
        <v>119000</v>
      </c>
      <c r="F207" s="415" t="s">
        <v>10</v>
      </c>
      <c r="G207" s="95" t="s">
        <v>81</v>
      </c>
      <c r="H207" s="95" t="s">
        <v>521</v>
      </c>
      <c r="I207" s="95" t="s">
        <v>102</v>
      </c>
      <c r="J207" s="96" t="s">
        <v>2185</v>
      </c>
      <c r="K207" s="437">
        <f t="shared" ref="K207:K270" si="6">E207/3900</f>
        <v>30.512820512820515</v>
      </c>
      <c r="L207" s="91"/>
      <c r="M207" s="44">
        <f t="shared" ref="M207:M270" si="7">E207*L207</f>
        <v>0</v>
      </c>
    </row>
    <row r="208" spans="1:13">
      <c r="A208" s="268" t="s">
        <v>2060</v>
      </c>
      <c r="B208" s="327" t="s">
        <v>307</v>
      </c>
      <c r="C208" s="94" t="s">
        <v>1896</v>
      </c>
      <c r="D208" s="95" t="s">
        <v>532</v>
      </c>
      <c r="E208" s="369">
        <v>128000</v>
      </c>
      <c r="F208" s="416" t="s">
        <v>10</v>
      </c>
      <c r="G208" s="95" t="s">
        <v>49</v>
      </c>
      <c r="H208" s="95" t="s">
        <v>80</v>
      </c>
      <c r="I208" s="95" t="s">
        <v>599</v>
      </c>
      <c r="J208" s="96" t="s">
        <v>1893</v>
      </c>
      <c r="K208" s="437">
        <f t="shared" si="6"/>
        <v>32.820512820512818</v>
      </c>
      <c r="L208" s="91"/>
      <c r="M208" s="44">
        <f t="shared" si="7"/>
        <v>0</v>
      </c>
    </row>
    <row r="209" spans="1:13">
      <c r="A209" s="268"/>
      <c r="B209" s="204" t="s">
        <v>3023</v>
      </c>
      <c r="C209" s="94" t="s">
        <v>3024</v>
      </c>
      <c r="D209" s="95" t="s">
        <v>465</v>
      </c>
      <c r="E209" s="371">
        <v>89000</v>
      </c>
      <c r="F209" s="413" t="s">
        <v>10</v>
      </c>
      <c r="G209" s="95" t="s">
        <v>67</v>
      </c>
      <c r="H209" s="95" t="s">
        <v>31</v>
      </c>
      <c r="I209" s="95" t="s">
        <v>2524</v>
      </c>
      <c r="J209" s="96" t="s">
        <v>3025</v>
      </c>
      <c r="K209" s="437">
        <f t="shared" si="6"/>
        <v>22.820512820512821</v>
      </c>
      <c r="L209" s="91"/>
      <c r="M209" s="44">
        <f t="shared" si="7"/>
        <v>0</v>
      </c>
    </row>
    <row r="210" spans="1:13">
      <c r="A210" s="268"/>
      <c r="B210" s="200" t="s">
        <v>1556</v>
      </c>
      <c r="C210" s="101" t="s">
        <v>1557</v>
      </c>
      <c r="D210" s="95" t="s">
        <v>639</v>
      </c>
      <c r="E210" s="369">
        <v>134000</v>
      </c>
      <c r="F210" s="415" t="s">
        <v>10</v>
      </c>
      <c r="G210" s="95" t="s">
        <v>1016</v>
      </c>
      <c r="H210" s="95" t="s">
        <v>57</v>
      </c>
      <c r="I210" s="95" t="s">
        <v>1555</v>
      </c>
      <c r="J210" s="96" t="s">
        <v>1558</v>
      </c>
      <c r="K210" s="437">
        <f t="shared" si="6"/>
        <v>34.358974358974358</v>
      </c>
      <c r="L210" s="91"/>
      <c r="M210" s="44">
        <f t="shared" si="7"/>
        <v>0</v>
      </c>
    </row>
    <row r="211" spans="1:13">
      <c r="A211" s="268"/>
      <c r="B211" s="200" t="s">
        <v>2547</v>
      </c>
      <c r="C211" s="94" t="s">
        <v>2548</v>
      </c>
      <c r="D211" s="95" t="s">
        <v>578</v>
      </c>
      <c r="E211" s="369">
        <v>134000</v>
      </c>
      <c r="F211" s="415" t="s">
        <v>10</v>
      </c>
      <c r="G211" s="95" t="s">
        <v>2700</v>
      </c>
      <c r="H211" s="95" t="s">
        <v>33</v>
      </c>
      <c r="I211" s="95" t="s">
        <v>2699</v>
      </c>
      <c r="J211" s="96" t="s">
        <v>2701</v>
      </c>
      <c r="K211" s="437">
        <f t="shared" si="6"/>
        <v>34.358974358974358</v>
      </c>
      <c r="L211" s="91"/>
      <c r="M211" s="44">
        <f t="shared" si="7"/>
        <v>0</v>
      </c>
    </row>
    <row r="212" spans="1:13">
      <c r="A212" s="268"/>
      <c r="B212" s="200" t="s">
        <v>2547</v>
      </c>
      <c r="C212" s="101" t="s">
        <v>2929</v>
      </c>
      <c r="D212" s="95" t="s">
        <v>472</v>
      </c>
      <c r="E212" s="369">
        <v>134000</v>
      </c>
      <c r="F212" s="415" t="s">
        <v>10</v>
      </c>
      <c r="G212" s="95" t="s">
        <v>2700</v>
      </c>
      <c r="H212" s="95" t="s">
        <v>33</v>
      </c>
      <c r="I212" s="95" t="s">
        <v>2931</v>
      </c>
      <c r="J212" s="96" t="s">
        <v>2930</v>
      </c>
      <c r="K212" s="437">
        <f t="shared" si="6"/>
        <v>34.358974358974358</v>
      </c>
      <c r="L212" s="91"/>
      <c r="M212" s="44">
        <f t="shared" si="7"/>
        <v>0</v>
      </c>
    </row>
    <row r="213" spans="1:13">
      <c r="A213" s="268"/>
      <c r="B213" s="200" t="s">
        <v>781</v>
      </c>
      <c r="C213" s="94" t="s">
        <v>782</v>
      </c>
      <c r="D213" s="95" t="s">
        <v>784</v>
      </c>
      <c r="E213" s="161">
        <v>139000</v>
      </c>
      <c r="F213" s="415" t="s">
        <v>10</v>
      </c>
      <c r="G213" s="95" t="s">
        <v>34</v>
      </c>
      <c r="H213" s="95" t="s">
        <v>29</v>
      </c>
      <c r="I213" s="146" t="s">
        <v>130</v>
      </c>
      <c r="J213" s="96" t="s">
        <v>2675</v>
      </c>
      <c r="K213" s="437">
        <f t="shared" si="6"/>
        <v>35.641025641025642</v>
      </c>
      <c r="L213" s="91"/>
      <c r="M213" s="44">
        <f t="shared" si="7"/>
        <v>0</v>
      </c>
    </row>
    <row r="214" spans="1:13">
      <c r="A214" s="268"/>
      <c r="B214" s="325" t="s">
        <v>1188</v>
      </c>
      <c r="C214" s="228" t="s">
        <v>2549</v>
      </c>
      <c r="D214" s="95" t="s">
        <v>465</v>
      </c>
      <c r="E214" s="440">
        <v>116000</v>
      </c>
      <c r="F214" s="421" t="s">
        <v>10</v>
      </c>
      <c r="G214" s="126" t="s">
        <v>49</v>
      </c>
      <c r="H214" s="126" t="s">
        <v>39</v>
      </c>
      <c r="I214" s="126" t="s">
        <v>1436</v>
      </c>
      <c r="J214" s="441" t="s">
        <v>850</v>
      </c>
      <c r="K214" s="437">
        <f t="shared" si="6"/>
        <v>29.743589743589745</v>
      </c>
      <c r="L214" s="91"/>
      <c r="M214" s="44">
        <f t="shared" si="7"/>
        <v>0</v>
      </c>
    </row>
    <row r="215" spans="1:13">
      <c r="A215" s="268" t="s">
        <v>2060</v>
      </c>
      <c r="B215" s="329" t="s">
        <v>1295</v>
      </c>
      <c r="C215" s="101" t="s">
        <v>279</v>
      </c>
      <c r="D215" s="95" t="s">
        <v>1727</v>
      </c>
      <c r="E215" s="161">
        <v>112000</v>
      </c>
      <c r="F215" s="415" t="s">
        <v>10</v>
      </c>
      <c r="G215" s="95" t="s">
        <v>1058</v>
      </c>
      <c r="H215" s="95" t="s">
        <v>24</v>
      </c>
      <c r="I215" s="95" t="s">
        <v>112</v>
      </c>
      <c r="J215" s="96" t="s">
        <v>241</v>
      </c>
      <c r="K215" s="437">
        <f t="shared" si="6"/>
        <v>28.717948717948719</v>
      </c>
      <c r="L215" s="91"/>
      <c r="M215" s="44">
        <f t="shared" si="7"/>
        <v>0</v>
      </c>
    </row>
    <row r="216" spans="1:13">
      <c r="A216" s="268"/>
      <c r="B216" s="203" t="s">
        <v>2709</v>
      </c>
      <c r="C216" s="101" t="s">
        <v>2710</v>
      </c>
      <c r="D216" s="95" t="s">
        <v>469</v>
      </c>
      <c r="E216" s="161">
        <v>59000</v>
      </c>
      <c r="F216" s="415" t="s">
        <v>10</v>
      </c>
      <c r="G216" s="95" t="s">
        <v>49</v>
      </c>
      <c r="H216" s="95" t="s">
        <v>11</v>
      </c>
      <c r="I216" s="95" t="s">
        <v>2749</v>
      </c>
      <c r="J216" s="96" t="s">
        <v>2750</v>
      </c>
      <c r="K216" s="437">
        <f t="shared" si="6"/>
        <v>15.128205128205128</v>
      </c>
      <c r="L216" s="91"/>
      <c r="M216" s="44">
        <f t="shared" si="7"/>
        <v>0</v>
      </c>
    </row>
    <row r="217" spans="1:13">
      <c r="A217" s="268"/>
      <c r="B217" s="201" t="s">
        <v>2550</v>
      </c>
      <c r="C217" s="94" t="s">
        <v>2676</v>
      </c>
      <c r="D217" s="95" t="s">
        <v>471</v>
      </c>
      <c r="E217" s="371">
        <v>158000</v>
      </c>
      <c r="F217" s="415" t="s">
        <v>10</v>
      </c>
      <c r="G217" s="95" t="s">
        <v>1016</v>
      </c>
      <c r="H217" s="95" t="s">
        <v>154</v>
      </c>
      <c r="I217" s="95" t="s">
        <v>464</v>
      </c>
      <c r="J217" s="96" t="s">
        <v>2677</v>
      </c>
      <c r="K217" s="437">
        <f t="shared" si="6"/>
        <v>40.512820512820511</v>
      </c>
      <c r="L217" s="91"/>
      <c r="M217" s="44">
        <f t="shared" si="7"/>
        <v>0</v>
      </c>
    </row>
    <row r="218" spans="1:13">
      <c r="A218" s="268" t="s">
        <v>2060</v>
      </c>
      <c r="B218" s="343" t="s">
        <v>656</v>
      </c>
      <c r="C218" s="127" t="s">
        <v>657</v>
      </c>
      <c r="D218" s="95" t="s">
        <v>658</v>
      </c>
      <c r="E218" s="371">
        <v>99000</v>
      </c>
      <c r="F218" s="415" t="s">
        <v>10</v>
      </c>
      <c r="G218" s="95" t="s">
        <v>49</v>
      </c>
      <c r="H218" s="95" t="s">
        <v>659</v>
      </c>
      <c r="I218" s="95" t="s">
        <v>254</v>
      </c>
      <c r="J218" s="96" t="s">
        <v>67</v>
      </c>
      <c r="K218" s="437">
        <f t="shared" si="6"/>
        <v>25.384615384615383</v>
      </c>
      <c r="L218" s="91"/>
      <c r="M218" s="44">
        <f t="shared" si="7"/>
        <v>0</v>
      </c>
    </row>
    <row r="219" spans="1:13">
      <c r="A219" s="268" t="s">
        <v>2060</v>
      </c>
      <c r="B219" s="335" t="s">
        <v>637</v>
      </c>
      <c r="C219" s="94" t="s">
        <v>728</v>
      </c>
      <c r="D219" s="95" t="s">
        <v>532</v>
      </c>
      <c r="E219" s="161">
        <v>99000</v>
      </c>
      <c r="F219" s="416" t="s">
        <v>10</v>
      </c>
      <c r="G219" s="95" t="s">
        <v>75</v>
      </c>
      <c r="H219" s="95" t="s">
        <v>39</v>
      </c>
      <c r="I219" s="95" t="s">
        <v>354</v>
      </c>
      <c r="J219" s="439" t="s">
        <v>729</v>
      </c>
      <c r="K219" s="437">
        <f t="shared" si="6"/>
        <v>25.384615384615383</v>
      </c>
      <c r="L219" s="91"/>
      <c r="M219" s="44">
        <f t="shared" si="7"/>
        <v>0</v>
      </c>
    </row>
    <row r="220" spans="1:13">
      <c r="A220" s="268"/>
      <c r="B220" s="200" t="s">
        <v>1497</v>
      </c>
      <c r="C220" s="101" t="s">
        <v>1498</v>
      </c>
      <c r="D220" s="95" t="s">
        <v>1499</v>
      </c>
      <c r="E220" s="371">
        <v>118000</v>
      </c>
      <c r="F220" s="415" t="s">
        <v>10</v>
      </c>
      <c r="G220" s="95" t="s">
        <v>67</v>
      </c>
      <c r="H220" s="95" t="s">
        <v>80</v>
      </c>
      <c r="I220" s="95" t="s">
        <v>599</v>
      </c>
      <c r="J220" s="96" t="s">
        <v>613</v>
      </c>
      <c r="K220" s="437">
        <f t="shared" si="6"/>
        <v>30.256410256410255</v>
      </c>
      <c r="L220" s="497"/>
      <c r="M220" s="44">
        <f t="shared" si="7"/>
        <v>0</v>
      </c>
    </row>
    <row r="221" spans="1:13" ht="13">
      <c r="A221" s="268"/>
      <c r="B221" s="203" t="s">
        <v>1817</v>
      </c>
      <c r="C221" s="127" t="s">
        <v>2678</v>
      </c>
      <c r="D221" s="95" t="s">
        <v>2928</v>
      </c>
      <c r="E221" s="222">
        <v>138000</v>
      </c>
      <c r="F221" s="241" t="s">
        <v>10</v>
      </c>
      <c r="G221" s="81" t="s">
        <v>67</v>
      </c>
      <c r="H221" s="81" t="s">
        <v>530</v>
      </c>
      <c r="I221" s="217" t="s">
        <v>2679</v>
      </c>
      <c r="J221" s="57" t="s">
        <v>2872</v>
      </c>
      <c r="K221" s="437">
        <f t="shared" si="6"/>
        <v>35.384615384615387</v>
      </c>
      <c r="L221" s="91"/>
      <c r="M221" s="44">
        <f t="shared" si="7"/>
        <v>0</v>
      </c>
    </row>
    <row r="222" spans="1:13">
      <c r="A222" s="268"/>
      <c r="B222" s="203" t="s">
        <v>2552</v>
      </c>
      <c r="C222" s="96" t="s">
        <v>2923</v>
      </c>
      <c r="D222" s="146" t="s">
        <v>2925</v>
      </c>
      <c r="E222" s="368">
        <v>139000</v>
      </c>
      <c r="F222" s="416" t="s">
        <v>10</v>
      </c>
      <c r="G222" s="95" t="s">
        <v>1008</v>
      </c>
      <c r="H222" s="95" t="s">
        <v>39</v>
      </c>
      <c r="I222" s="95" t="s">
        <v>448</v>
      </c>
      <c r="J222" s="96" t="s">
        <v>2924</v>
      </c>
      <c r="K222" s="437">
        <f t="shared" si="6"/>
        <v>35.641025641025642</v>
      </c>
      <c r="L222" s="91"/>
      <c r="M222" s="44">
        <f t="shared" si="7"/>
        <v>0</v>
      </c>
    </row>
    <row r="223" spans="1:13">
      <c r="A223" s="268" t="s">
        <v>2060</v>
      </c>
      <c r="B223" s="321" t="s">
        <v>1903</v>
      </c>
      <c r="C223" s="94" t="s">
        <v>1904</v>
      </c>
      <c r="D223" s="95" t="s">
        <v>472</v>
      </c>
      <c r="E223" s="368">
        <v>119000</v>
      </c>
      <c r="F223" s="416" t="s">
        <v>10</v>
      </c>
      <c r="G223" s="95" t="s">
        <v>49</v>
      </c>
      <c r="H223" s="95" t="s">
        <v>31</v>
      </c>
      <c r="I223" s="95" t="s">
        <v>342</v>
      </c>
      <c r="J223" s="96" t="s">
        <v>621</v>
      </c>
      <c r="K223" s="437">
        <f t="shared" si="6"/>
        <v>30.512820512820515</v>
      </c>
      <c r="L223" s="91"/>
      <c r="M223" s="44">
        <f t="shared" si="7"/>
        <v>0</v>
      </c>
    </row>
    <row r="224" spans="1:13">
      <c r="A224" s="268" t="s">
        <v>2060</v>
      </c>
      <c r="B224" s="327" t="s">
        <v>1765</v>
      </c>
      <c r="C224" s="101" t="s">
        <v>1766</v>
      </c>
      <c r="D224" s="95" t="s">
        <v>1740</v>
      </c>
      <c r="E224" s="369">
        <v>139000</v>
      </c>
      <c r="F224" s="415" t="s">
        <v>10</v>
      </c>
      <c r="G224" s="95" t="s">
        <v>1042</v>
      </c>
      <c r="H224" s="95" t="s">
        <v>69</v>
      </c>
      <c r="I224" s="95" t="s">
        <v>1554</v>
      </c>
      <c r="J224" s="96" t="s">
        <v>1767</v>
      </c>
      <c r="K224" s="437">
        <f t="shared" si="6"/>
        <v>35.641025641025642</v>
      </c>
      <c r="L224" s="91"/>
      <c r="M224" s="44">
        <f t="shared" si="7"/>
        <v>0</v>
      </c>
    </row>
    <row r="225" spans="1:13">
      <c r="A225" s="268"/>
      <c r="B225" s="204" t="s">
        <v>1818</v>
      </c>
      <c r="C225" s="94" t="s">
        <v>2262</v>
      </c>
      <c r="D225" s="95" t="s">
        <v>784</v>
      </c>
      <c r="E225" s="368">
        <v>129000</v>
      </c>
      <c r="F225" s="413" t="s">
        <v>10</v>
      </c>
      <c r="G225" s="95" t="s">
        <v>75</v>
      </c>
      <c r="H225" s="95" t="s">
        <v>29</v>
      </c>
      <c r="I225" s="146" t="s">
        <v>462</v>
      </c>
      <c r="J225" s="96" t="s">
        <v>2263</v>
      </c>
      <c r="K225" s="437">
        <f t="shared" si="6"/>
        <v>33.07692307692308</v>
      </c>
      <c r="L225" s="91"/>
      <c r="M225" s="44">
        <f t="shared" si="7"/>
        <v>0</v>
      </c>
    </row>
    <row r="226" spans="1:13">
      <c r="A226" s="268" t="s">
        <v>2060</v>
      </c>
      <c r="B226" s="410" t="s">
        <v>702</v>
      </c>
      <c r="C226" s="147" t="s">
        <v>703</v>
      </c>
      <c r="D226" s="95" t="s">
        <v>465</v>
      </c>
      <c r="E226" s="438">
        <v>89000</v>
      </c>
      <c r="F226" s="422" t="s">
        <v>10</v>
      </c>
      <c r="G226" s="146" t="s">
        <v>49</v>
      </c>
      <c r="H226" s="146" t="s">
        <v>23</v>
      </c>
      <c r="I226" s="146" t="s">
        <v>704</v>
      </c>
      <c r="J226" s="213" t="s">
        <v>237</v>
      </c>
      <c r="K226" s="437">
        <f t="shared" si="6"/>
        <v>22.820512820512821</v>
      </c>
      <c r="L226" s="91"/>
      <c r="M226" s="44">
        <f t="shared" si="7"/>
        <v>0</v>
      </c>
    </row>
    <row r="227" spans="1:13">
      <c r="A227" s="268" t="s">
        <v>2060</v>
      </c>
      <c r="B227" s="321" t="s">
        <v>793</v>
      </c>
      <c r="C227" s="145" t="s">
        <v>949</v>
      </c>
      <c r="D227" s="146" t="s">
        <v>465</v>
      </c>
      <c r="E227" s="372">
        <v>102000</v>
      </c>
      <c r="F227" s="422" t="s">
        <v>10</v>
      </c>
      <c r="G227" s="95" t="s">
        <v>75</v>
      </c>
      <c r="H227" s="146" t="s">
        <v>39</v>
      </c>
      <c r="I227" s="146" t="s">
        <v>112</v>
      </c>
      <c r="J227" s="213" t="s">
        <v>950</v>
      </c>
      <c r="K227" s="437">
        <f t="shared" si="6"/>
        <v>26.153846153846153</v>
      </c>
      <c r="L227" s="91"/>
      <c r="M227" s="44">
        <f t="shared" si="7"/>
        <v>0</v>
      </c>
    </row>
    <row r="228" spans="1:13">
      <c r="A228" s="268"/>
      <c r="B228" s="201" t="s">
        <v>2004</v>
      </c>
      <c r="C228" s="101" t="s">
        <v>2005</v>
      </c>
      <c r="D228" s="95" t="s">
        <v>2696</v>
      </c>
      <c r="E228" s="369">
        <v>120000</v>
      </c>
      <c r="F228" s="415" t="s">
        <v>10</v>
      </c>
      <c r="G228" s="95" t="s">
        <v>49</v>
      </c>
      <c r="H228" s="370" t="s">
        <v>31</v>
      </c>
      <c r="I228" s="95" t="s">
        <v>123</v>
      </c>
      <c r="J228" s="96" t="s">
        <v>2697</v>
      </c>
      <c r="K228" s="437">
        <f t="shared" si="6"/>
        <v>30.76923076923077</v>
      </c>
      <c r="L228" s="91"/>
      <c r="M228" s="44">
        <f t="shared" si="7"/>
        <v>0</v>
      </c>
    </row>
    <row r="229" spans="1:13">
      <c r="A229" s="268"/>
      <c r="B229" s="201" t="s">
        <v>2048</v>
      </c>
      <c r="C229" s="94" t="s">
        <v>2122</v>
      </c>
      <c r="D229" s="95" t="s">
        <v>3029</v>
      </c>
      <c r="E229" s="369">
        <v>119000</v>
      </c>
      <c r="F229" s="423" t="s">
        <v>10</v>
      </c>
      <c r="G229" s="95" t="s">
        <v>49</v>
      </c>
      <c r="H229" s="95" t="s">
        <v>31</v>
      </c>
      <c r="I229" s="95" t="s">
        <v>123</v>
      </c>
      <c r="J229" s="96" t="s">
        <v>2243</v>
      </c>
      <c r="K229" s="437">
        <f t="shared" si="6"/>
        <v>30.512820512820515</v>
      </c>
      <c r="L229" s="91"/>
      <c r="M229" s="44">
        <f t="shared" si="7"/>
        <v>0</v>
      </c>
    </row>
    <row r="230" spans="1:13">
      <c r="A230" s="268"/>
      <c r="B230" s="200" t="s">
        <v>845</v>
      </c>
      <c r="C230" s="324" t="s">
        <v>2555</v>
      </c>
      <c r="D230" s="95" t="s">
        <v>465</v>
      </c>
      <c r="E230" s="369">
        <v>119000</v>
      </c>
      <c r="F230" s="415" t="s">
        <v>10</v>
      </c>
      <c r="G230" s="95" t="s">
        <v>49</v>
      </c>
      <c r="H230" s="95" t="s">
        <v>23</v>
      </c>
      <c r="I230" s="95" t="s">
        <v>342</v>
      </c>
      <c r="J230" s="96" t="s">
        <v>2535</v>
      </c>
      <c r="K230" s="437">
        <f t="shared" si="6"/>
        <v>30.512820512820515</v>
      </c>
      <c r="L230" s="91"/>
      <c r="M230" s="44">
        <f t="shared" si="7"/>
        <v>0</v>
      </c>
    </row>
    <row r="231" spans="1:13">
      <c r="A231" s="268"/>
      <c r="B231" s="200" t="s">
        <v>845</v>
      </c>
      <c r="C231" s="105" t="s">
        <v>846</v>
      </c>
      <c r="D231" s="95" t="s">
        <v>465</v>
      </c>
      <c r="E231" s="369">
        <v>119000</v>
      </c>
      <c r="F231" s="413" t="s">
        <v>10</v>
      </c>
      <c r="G231" s="95" t="s">
        <v>49</v>
      </c>
      <c r="H231" s="95" t="s">
        <v>23</v>
      </c>
      <c r="I231" s="95" t="s">
        <v>342</v>
      </c>
      <c r="J231" s="96" t="s">
        <v>847</v>
      </c>
      <c r="K231" s="437">
        <f t="shared" si="6"/>
        <v>30.512820512820515</v>
      </c>
      <c r="L231" s="91"/>
      <c r="M231" s="44">
        <f t="shared" si="7"/>
        <v>0</v>
      </c>
    </row>
    <row r="232" spans="1:13">
      <c r="A232" s="268" t="s">
        <v>2060</v>
      </c>
      <c r="B232" s="327" t="s">
        <v>2303</v>
      </c>
      <c r="C232" s="94" t="s">
        <v>2304</v>
      </c>
      <c r="D232" s="95" t="s">
        <v>465</v>
      </c>
      <c r="E232" s="369">
        <v>79000</v>
      </c>
      <c r="F232" s="415" t="s">
        <v>10</v>
      </c>
      <c r="G232" s="95" t="s">
        <v>49</v>
      </c>
      <c r="H232" s="95" t="s">
        <v>23</v>
      </c>
      <c r="I232" s="95" t="s">
        <v>2306</v>
      </c>
      <c r="J232" s="96" t="s">
        <v>2305</v>
      </c>
      <c r="K232" s="437">
        <f t="shared" si="6"/>
        <v>20.256410256410255</v>
      </c>
      <c r="L232" s="91"/>
      <c r="M232" s="44">
        <f t="shared" si="7"/>
        <v>0</v>
      </c>
    </row>
    <row r="233" spans="1:13">
      <c r="A233" s="268"/>
      <c r="B233" s="287" t="s">
        <v>114</v>
      </c>
      <c r="C233" s="147" t="s">
        <v>199</v>
      </c>
      <c r="D233" s="146" t="s">
        <v>1742</v>
      </c>
      <c r="E233" s="369">
        <v>136000</v>
      </c>
      <c r="F233" s="414" t="s">
        <v>10</v>
      </c>
      <c r="G233" s="146" t="s">
        <v>1404</v>
      </c>
      <c r="H233" s="146" t="s">
        <v>60</v>
      </c>
      <c r="I233" s="146" t="s">
        <v>2115</v>
      </c>
      <c r="J233" s="213" t="s">
        <v>200</v>
      </c>
      <c r="K233" s="437">
        <f t="shared" si="6"/>
        <v>34.871794871794869</v>
      </c>
      <c r="L233" s="91"/>
      <c r="M233" s="44">
        <f t="shared" si="7"/>
        <v>0</v>
      </c>
    </row>
    <row r="234" spans="1:13">
      <c r="A234" s="268"/>
      <c r="B234" s="204" t="s">
        <v>1432</v>
      </c>
      <c r="C234" s="94" t="s">
        <v>1433</v>
      </c>
      <c r="D234" s="95" t="s">
        <v>465</v>
      </c>
      <c r="E234" s="371">
        <v>116000</v>
      </c>
      <c r="F234" s="415" t="s">
        <v>10</v>
      </c>
      <c r="G234" s="95" t="s">
        <v>1016</v>
      </c>
      <c r="H234" s="95" t="s">
        <v>60</v>
      </c>
      <c r="I234" s="146" t="s">
        <v>144</v>
      </c>
      <c r="J234" s="96" t="s">
        <v>1187</v>
      </c>
      <c r="K234" s="437">
        <f t="shared" si="6"/>
        <v>29.743589743589745</v>
      </c>
      <c r="L234" s="91"/>
      <c r="M234" s="44">
        <f t="shared" si="7"/>
        <v>0</v>
      </c>
    </row>
    <row r="235" spans="1:13">
      <c r="A235" s="268"/>
      <c r="B235" s="200" t="s">
        <v>1329</v>
      </c>
      <c r="C235" s="101" t="s">
        <v>1335</v>
      </c>
      <c r="D235" s="95" t="s">
        <v>2301</v>
      </c>
      <c r="E235" s="369">
        <v>119000</v>
      </c>
      <c r="F235" s="415" t="s">
        <v>10</v>
      </c>
      <c r="G235" s="95" t="s">
        <v>1006</v>
      </c>
      <c r="H235" s="95" t="s">
        <v>69</v>
      </c>
      <c r="I235" s="95" t="s">
        <v>112</v>
      </c>
      <c r="J235" s="96" t="s">
        <v>1336</v>
      </c>
      <c r="K235" s="437">
        <f t="shared" si="6"/>
        <v>30.512820512820515</v>
      </c>
      <c r="L235" s="91"/>
      <c r="M235" s="44">
        <f t="shared" si="7"/>
        <v>0</v>
      </c>
    </row>
    <row r="236" spans="1:13">
      <c r="A236" s="268" t="s">
        <v>2060</v>
      </c>
      <c r="B236" s="327" t="s">
        <v>1819</v>
      </c>
      <c r="C236" s="101" t="s">
        <v>1820</v>
      </c>
      <c r="D236" s="95" t="s">
        <v>1408</v>
      </c>
      <c r="E236" s="369">
        <v>54000</v>
      </c>
      <c r="F236" s="415" t="s">
        <v>10</v>
      </c>
      <c r="G236" s="95" t="s">
        <v>49</v>
      </c>
      <c r="H236" s="95" t="s">
        <v>23</v>
      </c>
      <c r="I236" s="95" t="s">
        <v>144</v>
      </c>
      <c r="J236" s="96" t="s">
        <v>2210</v>
      </c>
      <c r="K236" s="437">
        <f t="shared" si="6"/>
        <v>13.846153846153847</v>
      </c>
      <c r="L236" s="91"/>
      <c r="M236" s="44">
        <f t="shared" si="7"/>
        <v>0</v>
      </c>
    </row>
    <row r="237" spans="1:13">
      <c r="A237" s="268" t="s">
        <v>2060</v>
      </c>
      <c r="B237" s="335" t="s">
        <v>2080</v>
      </c>
      <c r="C237" s="94" t="s">
        <v>2081</v>
      </c>
      <c r="D237" s="95" t="s">
        <v>563</v>
      </c>
      <c r="E237" s="368">
        <v>119000</v>
      </c>
      <c r="F237" s="415" t="s">
        <v>10</v>
      </c>
      <c r="G237" s="95" t="s">
        <v>49</v>
      </c>
      <c r="H237" s="95" t="s">
        <v>110</v>
      </c>
      <c r="I237" s="146" t="s">
        <v>2082</v>
      </c>
      <c r="J237" s="96" t="s">
        <v>1874</v>
      </c>
      <c r="K237" s="437">
        <f t="shared" si="6"/>
        <v>30.512820512820515</v>
      </c>
      <c r="L237" s="91"/>
      <c r="M237" s="44">
        <f t="shared" si="7"/>
        <v>0</v>
      </c>
    </row>
    <row r="238" spans="1:13">
      <c r="A238" s="268" t="s">
        <v>2060</v>
      </c>
      <c r="B238" s="327" t="s">
        <v>1744</v>
      </c>
      <c r="C238" s="101" t="s">
        <v>1748</v>
      </c>
      <c r="D238" s="95" t="s">
        <v>465</v>
      </c>
      <c r="E238" s="369">
        <v>106000</v>
      </c>
      <c r="F238" s="415" t="s">
        <v>10</v>
      </c>
      <c r="G238" s="95" t="s">
        <v>49</v>
      </c>
      <c r="H238" s="95" t="s">
        <v>530</v>
      </c>
      <c r="I238" s="146" t="s">
        <v>892</v>
      </c>
      <c r="J238" s="96" t="s">
        <v>258</v>
      </c>
      <c r="K238" s="437">
        <f t="shared" si="6"/>
        <v>27.179487179487179</v>
      </c>
      <c r="L238" s="91"/>
      <c r="M238" s="44">
        <f t="shared" si="7"/>
        <v>0</v>
      </c>
    </row>
    <row r="239" spans="1:13">
      <c r="A239" s="268"/>
      <c r="B239" s="200" t="s">
        <v>1036</v>
      </c>
      <c r="C239" s="101" t="s">
        <v>1037</v>
      </c>
      <c r="D239" s="95" t="s">
        <v>1038</v>
      </c>
      <c r="E239" s="369">
        <v>98000</v>
      </c>
      <c r="F239" s="415" t="s">
        <v>10</v>
      </c>
      <c r="G239" s="95" t="s">
        <v>49</v>
      </c>
      <c r="H239" s="95" t="s">
        <v>247</v>
      </c>
      <c r="I239" s="95" t="s">
        <v>316</v>
      </c>
      <c r="J239" s="96" t="s">
        <v>253</v>
      </c>
      <c r="K239" s="437">
        <f t="shared" si="6"/>
        <v>25.128205128205128</v>
      </c>
      <c r="L239" s="91"/>
      <c r="M239" s="44">
        <f t="shared" si="7"/>
        <v>0</v>
      </c>
    </row>
    <row r="240" spans="1:13">
      <c r="A240" s="268"/>
      <c r="B240" s="200" t="s">
        <v>1277</v>
      </c>
      <c r="C240" s="101" t="s">
        <v>1278</v>
      </c>
      <c r="D240" s="146" t="s">
        <v>1338</v>
      </c>
      <c r="E240" s="369">
        <v>118000</v>
      </c>
      <c r="F240" s="415" t="s">
        <v>10</v>
      </c>
      <c r="G240" s="95" t="s">
        <v>75</v>
      </c>
      <c r="H240" s="95" t="s">
        <v>21</v>
      </c>
      <c r="I240" s="95" t="s">
        <v>1231</v>
      </c>
      <c r="J240" s="96" t="s">
        <v>641</v>
      </c>
      <c r="K240" s="437">
        <f t="shared" si="6"/>
        <v>30.256410256410255</v>
      </c>
      <c r="L240" s="91"/>
      <c r="M240" s="44">
        <f t="shared" si="7"/>
        <v>0</v>
      </c>
    </row>
    <row r="241" spans="1:13">
      <c r="A241" s="268"/>
      <c r="B241" s="200" t="s">
        <v>1277</v>
      </c>
      <c r="C241" s="101" t="s">
        <v>1339</v>
      </c>
      <c r="D241" s="95" t="s">
        <v>773</v>
      </c>
      <c r="E241" s="369">
        <v>118000</v>
      </c>
      <c r="F241" s="415" t="s">
        <v>10</v>
      </c>
      <c r="G241" s="95" t="s">
        <v>75</v>
      </c>
      <c r="H241" s="95" t="s">
        <v>21</v>
      </c>
      <c r="I241" s="95" t="s">
        <v>1231</v>
      </c>
      <c r="J241" s="96" t="s">
        <v>264</v>
      </c>
      <c r="K241" s="437">
        <f t="shared" si="6"/>
        <v>30.256410256410255</v>
      </c>
      <c r="L241" s="91"/>
      <c r="M241" s="44">
        <f t="shared" si="7"/>
        <v>0</v>
      </c>
    </row>
    <row r="242" spans="1:13">
      <c r="A242" s="268"/>
      <c r="B242" s="201" t="s">
        <v>285</v>
      </c>
      <c r="C242" s="101" t="s">
        <v>717</v>
      </c>
      <c r="D242" s="95" t="s">
        <v>583</v>
      </c>
      <c r="E242" s="371">
        <v>154000</v>
      </c>
      <c r="F242" s="415" t="s">
        <v>10</v>
      </c>
      <c r="G242" s="95" t="s">
        <v>49</v>
      </c>
      <c r="H242" s="95" t="s">
        <v>39</v>
      </c>
      <c r="I242" s="95" t="s">
        <v>300</v>
      </c>
      <c r="J242" s="96" t="s">
        <v>718</v>
      </c>
      <c r="K242" s="437">
        <f t="shared" si="6"/>
        <v>39.487179487179489</v>
      </c>
      <c r="L242" s="91"/>
      <c r="M242" s="44">
        <f t="shared" si="7"/>
        <v>0</v>
      </c>
    </row>
    <row r="243" spans="1:13">
      <c r="A243" s="268"/>
      <c r="B243" s="201" t="s">
        <v>2564</v>
      </c>
      <c r="C243" s="94" t="s">
        <v>2682</v>
      </c>
      <c r="D243" s="95" t="s">
        <v>465</v>
      </c>
      <c r="E243" s="368">
        <v>114000</v>
      </c>
      <c r="F243" s="416" t="s">
        <v>10</v>
      </c>
      <c r="G243" s="95" t="s">
        <v>49</v>
      </c>
      <c r="H243" s="95" t="s">
        <v>23</v>
      </c>
      <c r="I243" s="95" t="s">
        <v>342</v>
      </c>
      <c r="J243" s="96" t="s">
        <v>2683</v>
      </c>
      <c r="K243" s="437">
        <f t="shared" si="6"/>
        <v>29.23076923076923</v>
      </c>
      <c r="L243" s="91"/>
      <c r="M243" s="44">
        <f t="shared" si="7"/>
        <v>0</v>
      </c>
    </row>
    <row r="244" spans="1:13">
      <c r="A244" s="268" t="s">
        <v>2060</v>
      </c>
      <c r="B244" s="327" t="s">
        <v>1692</v>
      </c>
      <c r="C244" s="101" t="s">
        <v>1694</v>
      </c>
      <c r="D244" s="95" t="s">
        <v>1693</v>
      </c>
      <c r="E244" s="369">
        <v>118000</v>
      </c>
      <c r="F244" s="415" t="s">
        <v>10</v>
      </c>
      <c r="G244" s="95" t="s">
        <v>75</v>
      </c>
      <c r="H244" s="95" t="s">
        <v>23</v>
      </c>
      <c r="I244" s="95" t="s">
        <v>354</v>
      </c>
      <c r="J244" s="96" t="s">
        <v>1695</v>
      </c>
      <c r="K244" s="437">
        <f t="shared" si="6"/>
        <v>30.256410256410255</v>
      </c>
      <c r="L244" s="91"/>
      <c r="M244" s="44">
        <f t="shared" si="7"/>
        <v>0</v>
      </c>
    </row>
    <row r="245" spans="1:13">
      <c r="A245" s="268" t="s">
        <v>2060</v>
      </c>
      <c r="B245" s="327" t="s">
        <v>1692</v>
      </c>
      <c r="C245" s="101" t="s">
        <v>1385</v>
      </c>
      <c r="D245" s="95" t="s">
        <v>1697</v>
      </c>
      <c r="E245" s="369">
        <v>99000</v>
      </c>
      <c r="F245" s="415" t="s">
        <v>10</v>
      </c>
      <c r="G245" s="95" t="s">
        <v>75</v>
      </c>
      <c r="H245" s="95" t="s">
        <v>23</v>
      </c>
      <c r="I245" s="95" t="s">
        <v>354</v>
      </c>
      <c r="J245" s="96" t="s">
        <v>1696</v>
      </c>
      <c r="K245" s="437">
        <f t="shared" si="6"/>
        <v>25.384615384615383</v>
      </c>
      <c r="L245" s="91"/>
      <c r="M245" s="44">
        <f t="shared" si="7"/>
        <v>0</v>
      </c>
    </row>
    <row r="246" spans="1:13">
      <c r="A246" s="268" t="s">
        <v>2060</v>
      </c>
      <c r="B246" s="391" t="s">
        <v>449</v>
      </c>
      <c r="C246" s="101" t="s">
        <v>1647</v>
      </c>
      <c r="D246" s="95" t="s">
        <v>1641</v>
      </c>
      <c r="E246" s="369">
        <v>118000</v>
      </c>
      <c r="F246" s="415" t="s">
        <v>10</v>
      </c>
      <c r="G246" s="95" t="s">
        <v>49</v>
      </c>
      <c r="H246" s="95" t="s">
        <v>154</v>
      </c>
      <c r="I246" s="95" t="s">
        <v>275</v>
      </c>
      <c r="J246" s="96" t="s">
        <v>1355</v>
      </c>
      <c r="K246" s="437">
        <f t="shared" si="6"/>
        <v>30.256410256410255</v>
      </c>
      <c r="L246" s="91"/>
      <c r="M246" s="44">
        <f t="shared" si="7"/>
        <v>0</v>
      </c>
    </row>
    <row r="247" spans="1:13">
      <c r="A247" s="268" t="s">
        <v>2060</v>
      </c>
      <c r="B247" s="343" t="s">
        <v>449</v>
      </c>
      <c r="C247" s="94" t="s">
        <v>450</v>
      </c>
      <c r="D247" s="95" t="s">
        <v>578</v>
      </c>
      <c r="E247" s="161">
        <v>106000</v>
      </c>
      <c r="F247" s="416" t="s">
        <v>10</v>
      </c>
      <c r="G247" s="95" t="s">
        <v>49</v>
      </c>
      <c r="H247" s="95" t="s">
        <v>154</v>
      </c>
      <c r="I247" s="95" t="s">
        <v>316</v>
      </c>
      <c r="J247" s="96" t="s">
        <v>67</v>
      </c>
      <c r="K247" s="437">
        <f t="shared" si="6"/>
        <v>27.179487179487179</v>
      </c>
      <c r="L247" s="91"/>
      <c r="M247" s="44">
        <f t="shared" si="7"/>
        <v>0</v>
      </c>
    </row>
    <row r="248" spans="1:13">
      <c r="A248" s="268" t="s">
        <v>2060</v>
      </c>
      <c r="B248" s="321" t="s">
        <v>672</v>
      </c>
      <c r="C248" s="101" t="s">
        <v>673</v>
      </c>
      <c r="D248" s="95" t="s">
        <v>469</v>
      </c>
      <c r="E248" s="369">
        <v>42000</v>
      </c>
      <c r="F248" s="414" t="s">
        <v>10</v>
      </c>
      <c r="G248" s="95" t="s">
        <v>49</v>
      </c>
      <c r="H248" s="95" t="s">
        <v>674</v>
      </c>
      <c r="I248" s="95" t="s">
        <v>316</v>
      </c>
      <c r="J248" s="96" t="s">
        <v>675</v>
      </c>
      <c r="K248" s="437">
        <f t="shared" si="6"/>
        <v>10.76923076923077</v>
      </c>
      <c r="L248" s="91"/>
      <c r="M248" s="44">
        <f t="shared" si="7"/>
        <v>0</v>
      </c>
    </row>
    <row r="249" spans="1:13">
      <c r="A249" s="268" t="s">
        <v>2060</v>
      </c>
      <c r="B249" s="321" t="s">
        <v>1821</v>
      </c>
      <c r="C249" s="101" t="s">
        <v>1822</v>
      </c>
      <c r="D249" s="95" t="s">
        <v>1823</v>
      </c>
      <c r="E249" s="371">
        <v>112000</v>
      </c>
      <c r="F249" s="415" t="s">
        <v>10</v>
      </c>
      <c r="G249" s="95" t="s">
        <v>49</v>
      </c>
      <c r="H249" s="95" t="s">
        <v>32</v>
      </c>
      <c r="I249" s="95" t="s">
        <v>123</v>
      </c>
      <c r="J249" s="96" t="s">
        <v>1824</v>
      </c>
      <c r="K249" s="437">
        <f t="shared" si="6"/>
        <v>28.717948717948719</v>
      </c>
      <c r="L249" s="91"/>
      <c r="M249" s="44">
        <f t="shared" si="7"/>
        <v>0</v>
      </c>
    </row>
    <row r="250" spans="1:13">
      <c r="A250" s="268" t="s">
        <v>2060</v>
      </c>
      <c r="B250" s="321" t="s">
        <v>1821</v>
      </c>
      <c r="C250" s="101" t="s">
        <v>2006</v>
      </c>
      <c r="D250" s="95" t="s">
        <v>1995</v>
      </c>
      <c r="E250" s="371">
        <v>106000</v>
      </c>
      <c r="F250" s="415" t="s">
        <v>10</v>
      </c>
      <c r="G250" s="95" t="s">
        <v>49</v>
      </c>
      <c r="H250" s="95" t="s">
        <v>32</v>
      </c>
      <c r="I250" s="95" t="s">
        <v>28</v>
      </c>
      <c r="J250" s="96" t="s">
        <v>2007</v>
      </c>
      <c r="K250" s="437">
        <f t="shared" si="6"/>
        <v>27.179487179487179</v>
      </c>
      <c r="L250" s="91"/>
      <c r="M250" s="44">
        <f t="shared" si="7"/>
        <v>0</v>
      </c>
    </row>
    <row r="251" spans="1:13">
      <c r="A251" s="268" t="s">
        <v>2060</v>
      </c>
      <c r="B251" s="336" t="s">
        <v>280</v>
      </c>
      <c r="C251" s="94" t="s">
        <v>1656</v>
      </c>
      <c r="D251" s="95" t="s">
        <v>465</v>
      </c>
      <c r="E251" s="369">
        <v>109000</v>
      </c>
      <c r="F251" s="414" t="s">
        <v>10</v>
      </c>
      <c r="G251" s="95" t="s">
        <v>67</v>
      </c>
      <c r="H251" s="95" t="s">
        <v>23</v>
      </c>
      <c r="I251" s="146" t="s">
        <v>1657</v>
      </c>
      <c r="J251" s="96" t="s">
        <v>1658</v>
      </c>
      <c r="K251" s="437">
        <f t="shared" si="6"/>
        <v>27.948717948717949</v>
      </c>
      <c r="L251" s="91"/>
      <c r="M251" s="44">
        <f t="shared" si="7"/>
        <v>0</v>
      </c>
    </row>
    <row r="252" spans="1:13">
      <c r="A252" s="268" t="s">
        <v>2060</v>
      </c>
      <c r="B252" s="321" t="s">
        <v>1750</v>
      </c>
      <c r="C252" s="101" t="s">
        <v>1751</v>
      </c>
      <c r="D252" s="95" t="s">
        <v>465</v>
      </c>
      <c r="E252" s="371">
        <v>118000</v>
      </c>
      <c r="F252" s="415" t="s">
        <v>10</v>
      </c>
      <c r="G252" s="95" t="s">
        <v>49</v>
      </c>
      <c r="H252" s="95" t="s">
        <v>23</v>
      </c>
      <c r="I252" s="146" t="s">
        <v>547</v>
      </c>
      <c r="J252" s="96" t="s">
        <v>1355</v>
      </c>
      <c r="K252" s="437">
        <f t="shared" si="6"/>
        <v>30.256410256410255</v>
      </c>
      <c r="L252" s="91"/>
      <c r="M252" s="44">
        <f t="shared" si="7"/>
        <v>0</v>
      </c>
    </row>
    <row r="253" spans="1:13">
      <c r="A253" s="268"/>
      <c r="B253" s="204" t="s">
        <v>2566</v>
      </c>
      <c r="C253" s="101" t="s">
        <v>2684</v>
      </c>
      <c r="D253" s="95" t="s">
        <v>1693</v>
      </c>
      <c r="E253" s="371">
        <v>139000</v>
      </c>
      <c r="F253" s="415" t="s">
        <v>10</v>
      </c>
      <c r="G253" s="95" t="s">
        <v>1006</v>
      </c>
      <c r="H253" s="95" t="s">
        <v>29</v>
      </c>
      <c r="I253" s="95" t="s">
        <v>1427</v>
      </c>
      <c r="J253" s="96" t="s">
        <v>2685</v>
      </c>
      <c r="K253" s="437">
        <f t="shared" si="6"/>
        <v>35.641025641025642</v>
      </c>
      <c r="L253" s="91"/>
      <c r="M253" s="44">
        <f t="shared" si="7"/>
        <v>0</v>
      </c>
    </row>
    <row r="254" spans="1:13">
      <c r="A254" s="268"/>
      <c r="B254" s="201" t="s">
        <v>2566</v>
      </c>
      <c r="C254" s="101" t="s">
        <v>2684</v>
      </c>
      <c r="D254" s="95" t="s">
        <v>465</v>
      </c>
      <c r="E254" s="371">
        <v>136000</v>
      </c>
      <c r="F254" s="415" t="s">
        <v>10</v>
      </c>
      <c r="G254" s="95" t="s">
        <v>1006</v>
      </c>
      <c r="H254" s="95" t="s">
        <v>29</v>
      </c>
      <c r="I254" s="146" t="s">
        <v>1427</v>
      </c>
      <c r="J254" s="96" t="s">
        <v>2685</v>
      </c>
      <c r="K254" s="437">
        <f t="shared" si="6"/>
        <v>34.871794871794869</v>
      </c>
      <c r="L254" s="91"/>
      <c r="M254" s="44">
        <f t="shared" si="7"/>
        <v>0</v>
      </c>
    </row>
    <row r="255" spans="1:13">
      <c r="A255" s="268"/>
      <c r="B255" s="201" t="s">
        <v>2566</v>
      </c>
      <c r="C255" s="94" t="s">
        <v>2567</v>
      </c>
      <c r="D255" s="95" t="s">
        <v>2651</v>
      </c>
      <c r="E255" s="371">
        <v>139000</v>
      </c>
      <c r="F255" s="415" t="s">
        <v>10</v>
      </c>
      <c r="G255" s="95" t="s">
        <v>1006</v>
      </c>
      <c r="H255" s="95" t="s">
        <v>29</v>
      </c>
      <c r="I255" s="95" t="s">
        <v>1427</v>
      </c>
      <c r="J255" s="96" t="s">
        <v>2686</v>
      </c>
      <c r="K255" s="437">
        <f t="shared" si="6"/>
        <v>35.641025641025642</v>
      </c>
      <c r="L255" s="91"/>
      <c r="M255" s="44">
        <f t="shared" si="7"/>
        <v>0</v>
      </c>
    </row>
    <row r="256" spans="1:13">
      <c r="A256" s="268"/>
      <c r="B256" s="201" t="s">
        <v>2566</v>
      </c>
      <c r="C256" s="94" t="s">
        <v>2568</v>
      </c>
      <c r="D256" s="95" t="s">
        <v>465</v>
      </c>
      <c r="E256" s="161">
        <v>136000</v>
      </c>
      <c r="F256" s="415" t="s">
        <v>10</v>
      </c>
      <c r="G256" s="95" t="s">
        <v>1006</v>
      </c>
      <c r="H256" s="95" t="s">
        <v>29</v>
      </c>
      <c r="I256" s="95" t="s">
        <v>1427</v>
      </c>
      <c r="J256" s="96" t="s">
        <v>3022</v>
      </c>
      <c r="K256" s="437">
        <f t="shared" si="6"/>
        <v>34.871794871794869</v>
      </c>
      <c r="L256" s="91"/>
      <c r="M256" s="44">
        <f t="shared" si="7"/>
        <v>0</v>
      </c>
    </row>
    <row r="257" spans="1:13">
      <c r="A257" s="268"/>
      <c r="B257" s="202" t="s">
        <v>2008</v>
      </c>
      <c r="C257" s="94" t="s">
        <v>2009</v>
      </c>
      <c r="D257" s="95" t="s">
        <v>2010</v>
      </c>
      <c r="E257" s="369">
        <v>118000</v>
      </c>
      <c r="F257" s="416" t="s">
        <v>10</v>
      </c>
      <c r="G257" s="95" t="s">
        <v>49</v>
      </c>
      <c r="H257" s="95" t="s">
        <v>23</v>
      </c>
      <c r="I257" s="95" t="s">
        <v>316</v>
      </c>
      <c r="J257" s="96" t="s">
        <v>2001</v>
      </c>
      <c r="K257" s="437">
        <f t="shared" si="6"/>
        <v>30.256410256410255</v>
      </c>
      <c r="L257" s="91"/>
      <c r="M257" s="44">
        <f t="shared" si="7"/>
        <v>0</v>
      </c>
    </row>
    <row r="258" spans="1:13">
      <c r="A258" s="268" t="s">
        <v>2060</v>
      </c>
      <c r="B258" s="329" t="s">
        <v>571</v>
      </c>
      <c r="C258" s="96" t="s">
        <v>572</v>
      </c>
      <c r="D258" s="95" t="s">
        <v>471</v>
      </c>
      <c r="E258" s="161">
        <v>96000</v>
      </c>
      <c r="F258" s="416" t="s">
        <v>10</v>
      </c>
      <c r="G258" s="214" t="s">
        <v>49</v>
      </c>
      <c r="H258" s="339" t="s">
        <v>23</v>
      </c>
      <c r="I258" s="339" t="s">
        <v>547</v>
      </c>
      <c r="J258" s="96" t="s">
        <v>105</v>
      </c>
      <c r="K258" s="437">
        <f t="shared" si="6"/>
        <v>24.615384615384617</v>
      </c>
      <c r="L258" s="91"/>
      <c r="M258" s="44">
        <f t="shared" si="7"/>
        <v>0</v>
      </c>
    </row>
    <row r="259" spans="1:13">
      <c r="A259" s="268" t="s">
        <v>2060</v>
      </c>
      <c r="B259" s="327" t="s">
        <v>1736</v>
      </c>
      <c r="C259" s="101" t="s">
        <v>1737</v>
      </c>
      <c r="D259" s="95" t="s">
        <v>465</v>
      </c>
      <c r="E259" s="369">
        <v>114000</v>
      </c>
      <c r="F259" s="415" t="s">
        <v>10</v>
      </c>
      <c r="G259" s="95" t="s">
        <v>49</v>
      </c>
      <c r="H259" s="95" t="s">
        <v>530</v>
      </c>
      <c r="I259" s="95" t="s">
        <v>584</v>
      </c>
      <c r="J259" s="96" t="s">
        <v>1738</v>
      </c>
      <c r="K259" s="437">
        <f t="shared" si="6"/>
        <v>29.23076923076923</v>
      </c>
      <c r="L259" s="91"/>
      <c r="M259" s="44">
        <f t="shared" si="7"/>
        <v>0</v>
      </c>
    </row>
    <row r="260" spans="1:13">
      <c r="A260" s="268" t="s">
        <v>2060</v>
      </c>
      <c r="B260" s="329" t="s">
        <v>2832</v>
      </c>
      <c r="C260" s="96" t="s">
        <v>2833</v>
      </c>
      <c r="D260" s="95" t="s">
        <v>465</v>
      </c>
      <c r="E260" s="369">
        <v>112000</v>
      </c>
      <c r="F260" s="415" t="s">
        <v>10</v>
      </c>
      <c r="G260" s="95" t="s">
        <v>34</v>
      </c>
      <c r="H260" s="95" t="s">
        <v>521</v>
      </c>
      <c r="I260" s="95" t="s">
        <v>462</v>
      </c>
      <c r="J260" s="96" t="s">
        <v>2536</v>
      </c>
      <c r="K260" s="437">
        <f t="shared" si="6"/>
        <v>28.717948717948719</v>
      </c>
      <c r="L260" s="91"/>
      <c r="M260" s="44">
        <f t="shared" si="7"/>
        <v>0</v>
      </c>
    </row>
    <row r="261" spans="1:13">
      <c r="A261" s="268" t="s">
        <v>2060</v>
      </c>
      <c r="B261" s="327" t="s">
        <v>1659</v>
      </c>
      <c r="C261" s="101" t="s">
        <v>1660</v>
      </c>
      <c r="D261" s="95" t="s">
        <v>1661</v>
      </c>
      <c r="E261" s="369">
        <v>124000</v>
      </c>
      <c r="F261" s="414" t="s">
        <v>10</v>
      </c>
      <c r="G261" s="95" t="s">
        <v>1041</v>
      </c>
      <c r="H261" s="95" t="s">
        <v>107</v>
      </c>
      <c r="I261" s="95" t="s">
        <v>547</v>
      </c>
      <c r="J261" s="96" t="s">
        <v>1662</v>
      </c>
      <c r="K261" s="437">
        <f t="shared" si="6"/>
        <v>31.794871794871796</v>
      </c>
      <c r="L261" s="91"/>
      <c r="M261" s="44">
        <f t="shared" si="7"/>
        <v>0</v>
      </c>
    </row>
    <row r="262" spans="1:13">
      <c r="A262" s="268" t="s">
        <v>2060</v>
      </c>
      <c r="B262" s="411" t="s">
        <v>2792</v>
      </c>
      <c r="C262" s="333" t="s">
        <v>2793</v>
      </c>
      <c r="D262" s="95" t="s">
        <v>465</v>
      </c>
      <c r="E262" s="369">
        <v>116000</v>
      </c>
      <c r="F262" s="416" t="s">
        <v>10</v>
      </c>
      <c r="G262" s="95" t="s">
        <v>2021</v>
      </c>
      <c r="H262" s="95" t="s">
        <v>33</v>
      </c>
      <c r="I262" s="95" t="s">
        <v>160</v>
      </c>
      <c r="J262" s="96" t="s">
        <v>2794</v>
      </c>
      <c r="K262" s="437">
        <f t="shared" si="6"/>
        <v>29.743589743589745</v>
      </c>
      <c r="L262" s="91"/>
      <c r="M262" s="44">
        <f t="shared" si="7"/>
        <v>0</v>
      </c>
    </row>
    <row r="263" spans="1:13">
      <c r="A263" s="268" t="s">
        <v>2060</v>
      </c>
      <c r="B263" s="321" t="s">
        <v>774</v>
      </c>
      <c r="C263" s="101" t="s">
        <v>1090</v>
      </c>
      <c r="D263" s="95" t="s">
        <v>531</v>
      </c>
      <c r="E263" s="369">
        <v>108000</v>
      </c>
      <c r="F263" s="414" t="s">
        <v>10</v>
      </c>
      <c r="G263" s="95" t="s">
        <v>49</v>
      </c>
      <c r="H263" s="95" t="s">
        <v>776</v>
      </c>
      <c r="I263" s="95" t="s">
        <v>346</v>
      </c>
      <c r="J263" s="96" t="s">
        <v>1091</v>
      </c>
      <c r="K263" s="437">
        <f t="shared" si="6"/>
        <v>27.692307692307693</v>
      </c>
      <c r="L263" s="91"/>
      <c r="M263" s="44">
        <f t="shared" si="7"/>
        <v>0</v>
      </c>
    </row>
    <row r="264" spans="1:13">
      <c r="A264" s="268" t="s">
        <v>2060</v>
      </c>
      <c r="B264" s="321" t="s">
        <v>774</v>
      </c>
      <c r="C264" s="101" t="s">
        <v>775</v>
      </c>
      <c r="D264" s="146" t="s">
        <v>822</v>
      </c>
      <c r="E264" s="369">
        <v>106000</v>
      </c>
      <c r="F264" s="414" t="s">
        <v>10</v>
      </c>
      <c r="G264" s="95" t="s">
        <v>49</v>
      </c>
      <c r="H264" s="95" t="s">
        <v>776</v>
      </c>
      <c r="I264" s="95" t="s">
        <v>104</v>
      </c>
      <c r="J264" s="96" t="s">
        <v>621</v>
      </c>
      <c r="K264" s="437">
        <f t="shared" si="6"/>
        <v>27.179487179487179</v>
      </c>
      <c r="L264" s="91"/>
      <c r="M264" s="44">
        <f t="shared" si="7"/>
        <v>0</v>
      </c>
    </row>
    <row r="265" spans="1:13">
      <c r="A265" s="268" t="s">
        <v>2060</v>
      </c>
      <c r="B265" s="336" t="s">
        <v>891</v>
      </c>
      <c r="C265" s="94" t="s">
        <v>1654</v>
      </c>
      <c r="D265" s="95" t="s">
        <v>1653</v>
      </c>
      <c r="E265" s="368">
        <v>118000</v>
      </c>
      <c r="F265" s="413" t="s">
        <v>10</v>
      </c>
      <c r="G265" s="95" t="s">
        <v>1089</v>
      </c>
      <c r="H265" s="95" t="s">
        <v>29</v>
      </c>
      <c r="I265" s="146" t="s">
        <v>104</v>
      </c>
      <c r="J265" s="96" t="s">
        <v>1655</v>
      </c>
      <c r="K265" s="437">
        <f t="shared" si="6"/>
        <v>30.256410256410255</v>
      </c>
      <c r="L265" s="91"/>
      <c r="M265" s="44">
        <f t="shared" si="7"/>
        <v>0</v>
      </c>
    </row>
    <row r="266" spans="1:13">
      <c r="A266" s="268"/>
      <c r="B266" s="202" t="s">
        <v>2740</v>
      </c>
      <c r="C266" s="101" t="s">
        <v>2743</v>
      </c>
      <c r="D266" s="95" t="s">
        <v>2806</v>
      </c>
      <c r="E266" s="368">
        <v>126000</v>
      </c>
      <c r="F266" s="414" t="s">
        <v>10</v>
      </c>
      <c r="G266" s="95" t="s">
        <v>1047</v>
      </c>
      <c r="H266" s="95" t="s">
        <v>31</v>
      </c>
      <c r="I266" s="317" t="s">
        <v>2736</v>
      </c>
      <c r="J266" s="96" t="s">
        <v>2744</v>
      </c>
      <c r="K266" s="437">
        <f t="shared" si="6"/>
        <v>32.307692307692307</v>
      </c>
      <c r="L266" s="91"/>
      <c r="M266" s="44">
        <f t="shared" si="7"/>
        <v>0</v>
      </c>
    </row>
    <row r="267" spans="1:13">
      <c r="A267" s="268"/>
      <c r="B267" s="200" t="s">
        <v>182</v>
      </c>
      <c r="C267" s="94" t="s">
        <v>1241</v>
      </c>
      <c r="D267" s="95" t="s">
        <v>1728</v>
      </c>
      <c r="E267" s="368">
        <v>144000</v>
      </c>
      <c r="F267" s="416" t="s">
        <v>10</v>
      </c>
      <c r="G267" s="95" t="s">
        <v>1242</v>
      </c>
      <c r="H267" s="95" t="s">
        <v>23</v>
      </c>
      <c r="I267" s="95" t="s">
        <v>316</v>
      </c>
      <c r="J267" s="96" t="s">
        <v>1243</v>
      </c>
      <c r="K267" s="437">
        <f t="shared" si="6"/>
        <v>36.92307692307692</v>
      </c>
      <c r="L267" s="91"/>
      <c r="M267" s="44">
        <f t="shared" si="7"/>
        <v>0</v>
      </c>
    </row>
    <row r="268" spans="1:13">
      <c r="A268" s="268" t="s">
        <v>2060</v>
      </c>
      <c r="B268" s="329" t="s">
        <v>219</v>
      </c>
      <c r="C268" s="94" t="s">
        <v>2011</v>
      </c>
      <c r="D268" s="95" t="s">
        <v>472</v>
      </c>
      <c r="E268" s="369">
        <v>99000</v>
      </c>
      <c r="F268" s="414" t="s">
        <v>10</v>
      </c>
      <c r="G268" s="95" t="s">
        <v>49</v>
      </c>
      <c r="H268" s="95" t="s">
        <v>93</v>
      </c>
      <c r="I268" s="95" t="s">
        <v>104</v>
      </c>
      <c r="J268" s="96" t="s">
        <v>2012</v>
      </c>
      <c r="K268" s="437">
        <f t="shared" si="6"/>
        <v>25.384615384615383</v>
      </c>
      <c r="L268" s="91"/>
      <c r="M268" s="44">
        <f t="shared" si="7"/>
        <v>0</v>
      </c>
    </row>
    <row r="269" spans="1:13">
      <c r="A269" s="268" t="s">
        <v>2060</v>
      </c>
      <c r="B269" s="329" t="s">
        <v>219</v>
      </c>
      <c r="C269" s="101" t="s">
        <v>2249</v>
      </c>
      <c r="D269" s="95" t="s">
        <v>465</v>
      </c>
      <c r="E269" s="369">
        <v>99000</v>
      </c>
      <c r="F269" s="415" t="s">
        <v>10</v>
      </c>
      <c r="G269" s="95" t="s">
        <v>49</v>
      </c>
      <c r="H269" s="95" t="s">
        <v>93</v>
      </c>
      <c r="I269" s="95" t="s">
        <v>104</v>
      </c>
      <c r="J269" s="96" t="s">
        <v>1999</v>
      </c>
      <c r="K269" s="437">
        <f t="shared" si="6"/>
        <v>25.384615384615383</v>
      </c>
      <c r="L269" s="91"/>
      <c r="M269" s="44">
        <f t="shared" si="7"/>
        <v>0</v>
      </c>
    </row>
    <row r="270" spans="1:13">
      <c r="A270" s="268"/>
      <c r="B270" s="204" t="s">
        <v>2013</v>
      </c>
      <c r="C270" s="105" t="s">
        <v>2264</v>
      </c>
      <c r="D270" s="95" t="s">
        <v>2360</v>
      </c>
      <c r="E270" s="371">
        <v>136000</v>
      </c>
      <c r="F270" s="416" t="s">
        <v>10</v>
      </c>
      <c r="G270" s="95" t="s">
        <v>2014</v>
      </c>
      <c r="H270" s="95" t="s">
        <v>39</v>
      </c>
      <c r="I270" s="146" t="s">
        <v>448</v>
      </c>
      <c r="J270" s="96" t="s">
        <v>2265</v>
      </c>
      <c r="K270" s="437">
        <f t="shared" si="6"/>
        <v>34.871794871794869</v>
      </c>
      <c r="L270" s="91"/>
      <c r="M270" s="44">
        <f t="shared" si="7"/>
        <v>0</v>
      </c>
    </row>
    <row r="271" spans="1:13">
      <c r="A271" s="268" t="s">
        <v>2060</v>
      </c>
      <c r="B271" s="327" t="s">
        <v>1155</v>
      </c>
      <c r="C271" s="101" t="s">
        <v>1156</v>
      </c>
      <c r="D271" s="95" t="s">
        <v>469</v>
      </c>
      <c r="E271" s="368">
        <v>38000</v>
      </c>
      <c r="F271" s="416" t="s">
        <v>10</v>
      </c>
      <c r="G271" s="95" t="s">
        <v>1008</v>
      </c>
      <c r="H271" s="95" t="s">
        <v>1157</v>
      </c>
      <c r="I271" s="146" t="s">
        <v>346</v>
      </c>
      <c r="J271" s="96" t="s">
        <v>1158</v>
      </c>
      <c r="K271" s="437">
        <f t="shared" ref="K271:K290" si="8">E271/3900</f>
        <v>9.7435897435897427</v>
      </c>
      <c r="L271" s="91"/>
      <c r="M271" s="44">
        <f t="shared" ref="M271:M290" si="9">E271*L271</f>
        <v>0</v>
      </c>
    </row>
    <row r="272" spans="1:13" ht="13">
      <c r="A272" s="268"/>
      <c r="B272" s="201" t="s">
        <v>2569</v>
      </c>
      <c r="C272" s="101" t="s">
        <v>2570</v>
      </c>
      <c r="D272" s="95" t="s">
        <v>465</v>
      </c>
      <c r="E272" s="223">
        <v>138000</v>
      </c>
      <c r="F272" s="241" t="s">
        <v>10</v>
      </c>
      <c r="G272" s="81" t="s">
        <v>49</v>
      </c>
      <c r="H272" s="81" t="s">
        <v>60</v>
      </c>
      <c r="I272" s="217" t="s">
        <v>121</v>
      </c>
      <c r="J272" s="57" t="s">
        <v>2571</v>
      </c>
      <c r="K272" s="437">
        <f t="shared" si="8"/>
        <v>35.384615384615387</v>
      </c>
      <c r="L272" s="91"/>
      <c r="M272" s="44">
        <f t="shared" si="9"/>
        <v>0</v>
      </c>
    </row>
    <row r="273" spans="1:13">
      <c r="A273" s="268" t="s">
        <v>2060</v>
      </c>
      <c r="B273" s="321" t="s">
        <v>1428</v>
      </c>
      <c r="C273" s="101" t="s">
        <v>1429</v>
      </c>
      <c r="D273" s="95" t="s">
        <v>472</v>
      </c>
      <c r="E273" s="369">
        <v>124000</v>
      </c>
      <c r="F273" s="415" t="s">
        <v>10</v>
      </c>
      <c r="G273" s="95" t="s">
        <v>49</v>
      </c>
      <c r="H273" s="95" t="s">
        <v>23</v>
      </c>
      <c r="I273" s="95" t="s">
        <v>1427</v>
      </c>
      <c r="J273" s="96" t="s">
        <v>613</v>
      </c>
      <c r="K273" s="437">
        <f t="shared" si="8"/>
        <v>31.794871794871796</v>
      </c>
      <c r="L273" s="91"/>
      <c r="M273" s="44">
        <f t="shared" si="9"/>
        <v>0</v>
      </c>
    </row>
    <row r="274" spans="1:13">
      <c r="A274" s="268"/>
      <c r="B274" s="200" t="s">
        <v>2688</v>
      </c>
      <c r="C274" s="105" t="s">
        <v>2798</v>
      </c>
      <c r="D274" s="95" t="s">
        <v>465</v>
      </c>
      <c r="E274" s="369">
        <v>119000</v>
      </c>
      <c r="F274" s="416" t="s">
        <v>10</v>
      </c>
      <c r="G274" s="137" t="s">
        <v>49</v>
      </c>
      <c r="H274" s="95" t="s">
        <v>23</v>
      </c>
      <c r="I274" s="95" t="s">
        <v>342</v>
      </c>
      <c r="J274" s="96" t="s">
        <v>2653</v>
      </c>
      <c r="K274" s="437">
        <f t="shared" si="8"/>
        <v>30.512820512820515</v>
      </c>
      <c r="L274" s="91"/>
      <c r="M274" s="44">
        <f t="shared" si="9"/>
        <v>0</v>
      </c>
    </row>
    <row r="275" spans="1:13">
      <c r="A275" s="268" t="s">
        <v>2060</v>
      </c>
      <c r="B275" s="327" t="s">
        <v>1238</v>
      </c>
      <c r="C275" s="101" t="s">
        <v>1239</v>
      </c>
      <c r="D275" s="95" t="s">
        <v>1240</v>
      </c>
      <c r="E275" s="369">
        <v>116000</v>
      </c>
      <c r="F275" s="415" t="s">
        <v>10</v>
      </c>
      <c r="G275" s="95" t="s">
        <v>49</v>
      </c>
      <c r="H275" s="95" t="s">
        <v>25</v>
      </c>
      <c r="I275" s="146" t="s">
        <v>123</v>
      </c>
      <c r="J275" s="96" t="s">
        <v>340</v>
      </c>
      <c r="K275" s="437">
        <f t="shared" si="8"/>
        <v>29.743589743589745</v>
      </c>
      <c r="L275" s="91"/>
      <c r="M275" s="44">
        <f t="shared" si="9"/>
        <v>0</v>
      </c>
    </row>
    <row r="276" spans="1:13">
      <c r="A276" s="268" t="s">
        <v>2060</v>
      </c>
      <c r="B276" s="321" t="s">
        <v>1054</v>
      </c>
      <c r="C276" s="101" t="s">
        <v>1055</v>
      </c>
      <c r="D276" s="95" t="s">
        <v>1057</v>
      </c>
      <c r="E276" s="369">
        <v>118000</v>
      </c>
      <c r="F276" s="414" t="s">
        <v>10</v>
      </c>
      <c r="G276" s="95" t="s">
        <v>49</v>
      </c>
      <c r="H276" s="95" t="s">
        <v>166</v>
      </c>
      <c r="I276" s="146" t="s">
        <v>316</v>
      </c>
      <c r="J276" s="96" t="s">
        <v>1056</v>
      </c>
      <c r="K276" s="437">
        <f t="shared" si="8"/>
        <v>30.256410256410255</v>
      </c>
      <c r="L276" s="91"/>
      <c r="M276" s="44">
        <f t="shared" si="9"/>
        <v>0</v>
      </c>
    </row>
    <row r="277" spans="1:13">
      <c r="A277" s="268" t="s">
        <v>2060</v>
      </c>
      <c r="B277" s="327" t="s">
        <v>1215</v>
      </c>
      <c r="C277" s="94" t="s">
        <v>1214</v>
      </c>
      <c r="D277" s="95" t="s">
        <v>469</v>
      </c>
      <c r="E277" s="369">
        <v>48000</v>
      </c>
      <c r="F277" s="416" t="s">
        <v>10</v>
      </c>
      <c r="G277" s="95" t="s">
        <v>49</v>
      </c>
      <c r="H277" s="95" t="s">
        <v>1216</v>
      </c>
      <c r="I277" s="95" t="s">
        <v>104</v>
      </c>
      <c r="J277" s="96" t="s">
        <v>1217</v>
      </c>
      <c r="K277" s="437">
        <f t="shared" si="8"/>
        <v>12.307692307692308</v>
      </c>
      <c r="L277" s="91"/>
      <c r="M277" s="44">
        <f t="shared" si="9"/>
        <v>0</v>
      </c>
    </row>
    <row r="278" spans="1:13">
      <c r="A278" s="268"/>
      <c r="B278" s="200" t="s">
        <v>2078</v>
      </c>
      <c r="C278" s="101" t="s">
        <v>2079</v>
      </c>
      <c r="D278" s="95" t="s">
        <v>639</v>
      </c>
      <c r="E278" s="371">
        <v>144000</v>
      </c>
      <c r="F278" s="415" t="s">
        <v>10</v>
      </c>
      <c r="G278" s="95" t="s">
        <v>216</v>
      </c>
      <c r="H278" s="95" t="s">
        <v>39</v>
      </c>
      <c r="I278" s="95" t="s">
        <v>160</v>
      </c>
      <c r="J278" s="96" t="s">
        <v>924</v>
      </c>
      <c r="K278" s="437">
        <f t="shared" si="8"/>
        <v>36.92307692307692</v>
      </c>
      <c r="L278" s="91"/>
      <c r="M278" s="44">
        <f t="shared" si="9"/>
        <v>0</v>
      </c>
    </row>
    <row r="279" spans="1:13">
      <c r="A279" s="268" t="s">
        <v>2060</v>
      </c>
      <c r="B279" s="327" t="s">
        <v>2583</v>
      </c>
      <c r="C279" s="101" t="s">
        <v>2584</v>
      </c>
      <c r="D279" s="95" t="s">
        <v>465</v>
      </c>
      <c r="E279" s="369">
        <v>86000</v>
      </c>
      <c r="F279" s="415" t="s">
        <v>10</v>
      </c>
      <c r="G279" s="95" t="s">
        <v>49</v>
      </c>
      <c r="H279" s="370" t="s">
        <v>91</v>
      </c>
      <c r="I279" s="146" t="s">
        <v>332</v>
      </c>
      <c r="J279" s="96" t="s">
        <v>2398</v>
      </c>
      <c r="K279" s="437">
        <f t="shared" si="8"/>
        <v>22.051282051282051</v>
      </c>
      <c r="L279" s="91"/>
      <c r="M279" s="44">
        <f t="shared" si="9"/>
        <v>0</v>
      </c>
    </row>
    <row r="280" spans="1:13">
      <c r="A280" s="268"/>
      <c r="B280" s="202" t="s">
        <v>783</v>
      </c>
      <c r="C280" s="94" t="s">
        <v>1543</v>
      </c>
      <c r="D280" s="95" t="s">
        <v>578</v>
      </c>
      <c r="E280" s="369">
        <v>129000</v>
      </c>
      <c r="F280" s="413" t="s">
        <v>10</v>
      </c>
      <c r="G280" s="95" t="s">
        <v>49</v>
      </c>
      <c r="H280" s="95" t="s">
        <v>60</v>
      </c>
      <c r="I280" s="146" t="s">
        <v>2218</v>
      </c>
      <c r="J280" s="96" t="s">
        <v>2797</v>
      </c>
      <c r="K280" s="437">
        <f t="shared" si="8"/>
        <v>33.07692307692308</v>
      </c>
      <c r="L280" s="91"/>
      <c r="M280" s="44">
        <f t="shared" si="9"/>
        <v>0</v>
      </c>
    </row>
    <row r="281" spans="1:13">
      <c r="A281" s="268"/>
      <c r="B281" s="201" t="s">
        <v>1605</v>
      </c>
      <c r="C281" s="101" t="s">
        <v>1606</v>
      </c>
      <c r="D281" s="95" t="s">
        <v>465</v>
      </c>
      <c r="E281" s="369">
        <v>109000</v>
      </c>
      <c r="F281" s="415" t="s">
        <v>10</v>
      </c>
      <c r="G281" s="95" t="s">
        <v>75</v>
      </c>
      <c r="H281" s="370" t="s">
        <v>23</v>
      </c>
      <c r="I281" s="146" t="s">
        <v>1431</v>
      </c>
      <c r="J281" s="96" t="s">
        <v>1607</v>
      </c>
      <c r="K281" s="437">
        <f t="shared" si="8"/>
        <v>27.948717948717949</v>
      </c>
      <c r="L281" s="91"/>
      <c r="M281" s="44">
        <f t="shared" si="9"/>
        <v>0</v>
      </c>
    </row>
    <row r="282" spans="1:13">
      <c r="A282" s="268"/>
      <c r="B282" s="201" t="s">
        <v>2142</v>
      </c>
      <c r="C282" s="101" t="s">
        <v>2143</v>
      </c>
      <c r="D282" s="95" t="s">
        <v>1740</v>
      </c>
      <c r="E282" s="369">
        <v>118000</v>
      </c>
      <c r="F282" s="415" t="s">
        <v>10</v>
      </c>
      <c r="G282" s="95" t="s">
        <v>67</v>
      </c>
      <c r="H282" s="95" t="s">
        <v>23</v>
      </c>
      <c r="I282" s="95" t="s">
        <v>316</v>
      </c>
      <c r="J282" s="96" t="s">
        <v>2950</v>
      </c>
      <c r="K282" s="437">
        <f t="shared" si="8"/>
        <v>30.256410256410255</v>
      </c>
      <c r="L282" s="91"/>
      <c r="M282" s="44">
        <f t="shared" si="9"/>
        <v>0</v>
      </c>
    </row>
    <row r="283" spans="1:13">
      <c r="A283" s="268" t="s">
        <v>2060</v>
      </c>
      <c r="B283" s="327" t="s">
        <v>2145</v>
      </c>
      <c r="C283" s="94" t="s">
        <v>2146</v>
      </c>
      <c r="D283" s="95" t="s">
        <v>465</v>
      </c>
      <c r="E283" s="368">
        <v>99000</v>
      </c>
      <c r="F283" s="415" t="s">
        <v>10</v>
      </c>
      <c r="G283" s="95" t="s">
        <v>49</v>
      </c>
      <c r="H283" s="95" t="s">
        <v>103</v>
      </c>
      <c r="I283" s="146" t="s">
        <v>2147</v>
      </c>
      <c r="J283" s="96" t="s">
        <v>1388</v>
      </c>
      <c r="K283" s="437">
        <f t="shared" si="8"/>
        <v>25.384615384615383</v>
      </c>
      <c r="L283" s="91"/>
      <c r="M283" s="44">
        <f t="shared" si="9"/>
        <v>0</v>
      </c>
    </row>
    <row r="284" spans="1:13">
      <c r="A284" s="268" t="s">
        <v>2060</v>
      </c>
      <c r="B284" s="329" t="s">
        <v>1633</v>
      </c>
      <c r="C284" s="127" t="s">
        <v>1634</v>
      </c>
      <c r="D284" s="95" t="s">
        <v>472</v>
      </c>
      <c r="E284" s="369">
        <v>109000</v>
      </c>
      <c r="F284" s="414" t="s">
        <v>10</v>
      </c>
      <c r="G284" s="95" t="s">
        <v>1007</v>
      </c>
      <c r="H284" s="95" t="s">
        <v>154</v>
      </c>
      <c r="I284" s="95" t="s">
        <v>332</v>
      </c>
      <c r="J284" s="96" t="s">
        <v>1635</v>
      </c>
      <c r="K284" s="437">
        <f t="shared" si="8"/>
        <v>27.948717948717949</v>
      </c>
      <c r="L284" s="91"/>
      <c r="M284" s="44">
        <f t="shared" si="9"/>
        <v>0</v>
      </c>
    </row>
    <row r="285" spans="1:13">
      <c r="A285" s="268"/>
      <c r="B285" s="202" t="s">
        <v>1301</v>
      </c>
      <c r="C285" s="94" t="s">
        <v>1303</v>
      </c>
      <c r="D285" s="95" t="s">
        <v>1825</v>
      </c>
      <c r="E285" s="368">
        <v>122000</v>
      </c>
      <c r="F285" s="415" t="s">
        <v>10</v>
      </c>
      <c r="G285" s="95" t="s">
        <v>1302</v>
      </c>
      <c r="H285" s="95" t="s">
        <v>23</v>
      </c>
      <c r="I285" s="146" t="s">
        <v>741</v>
      </c>
      <c r="J285" s="96" t="s">
        <v>1826</v>
      </c>
      <c r="K285" s="437">
        <f t="shared" si="8"/>
        <v>31.282051282051281</v>
      </c>
      <c r="L285" s="91"/>
      <c r="M285" s="44">
        <f t="shared" si="9"/>
        <v>0</v>
      </c>
    </row>
    <row r="286" spans="1:13">
      <c r="A286" s="268"/>
      <c r="B286" s="200" t="s">
        <v>1301</v>
      </c>
      <c r="C286" s="101" t="s">
        <v>2314</v>
      </c>
      <c r="D286" s="95" t="s">
        <v>2397</v>
      </c>
      <c r="E286" s="369">
        <v>134000</v>
      </c>
      <c r="F286" s="415" t="s">
        <v>10</v>
      </c>
      <c r="G286" s="95" t="s">
        <v>1302</v>
      </c>
      <c r="H286" s="95" t="s">
        <v>23</v>
      </c>
      <c r="I286" s="146" t="s">
        <v>316</v>
      </c>
      <c r="J286" s="96" t="s">
        <v>2690</v>
      </c>
      <c r="K286" s="437">
        <f t="shared" si="8"/>
        <v>34.358974358974358</v>
      </c>
      <c r="L286" s="91"/>
      <c r="M286" s="44">
        <f t="shared" si="9"/>
        <v>0</v>
      </c>
    </row>
    <row r="287" spans="1:13">
      <c r="A287" s="268" t="s">
        <v>2060</v>
      </c>
      <c r="B287" s="329" t="s">
        <v>2691</v>
      </c>
      <c r="C287" s="94" t="s">
        <v>2692</v>
      </c>
      <c r="D287" s="95" t="s">
        <v>639</v>
      </c>
      <c r="E287" s="371">
        <v>112000</v>
      </c>
      <c r="F287" s="414" t="s">
        <v>10</v>
      </c>
      <c r="G287" s="95" t="s">
        <v>2693</v>
      </c>
      <c r="H287" s="95" t="s">
        <v>22</v>
      </c>
      <c r="I287" s="95" t="s">
        <v>104</v>
      </c>
      <c r="J287" s="96" t="s">
        <v>2694</v>
      </c>
      <c r="K287" s="437">
        <f t="shared" si="8"/>
        <v>28.717948717948719</v>
      </c>
      <c r="L287" s="91"/>
      <c r="M287" s="44">
        <f t="shared" si="9"/>
        <v>0</v>
      </c>
    </row>
    <row r="288" spans="1:13">
      <c r="A288" s="268"/>
      <c r="B288" s="203" t="s">
        <v>2739</v>
      </c>
      <c r="C288" s="94" t="s">
        <v>2814</v>
      </c>
      <c r="D288" s="95" t="s">
        <v>2657</v>
      </c>
      <c r="E288" s="371">
        <v>126000</v>
      </c>
      <c r="F288" s="414" t="s">
        <v>10</v>
      </c>
      <c r="G288" s="95" t="s">
        <v>49</v>
      </c>
      <c r="H288" s="95" t="s">
        <v>56</v>
      </c>
      <c r="I288" s="95" t="s">
        <v>671</v>
      </c>
      <c r="J288" s="96" t="s">
        <v>2815</v>
      </c>
      <c r="K288" s="437">
        <f t="shared" si="8"/>
        <v>32.307692307692307</v>
      </c>
      <c r="L288" s="91"/>
      <c r="M288" s="44">
        <f t="shared" si="9"/>
        <v>0</v>
      </c>
    </row>
    <row r="289" spans="1:15">
      <c r="A289" s="268" t="s">
        <v>2060</v>
      </c>
      <c r="B289" s="327" t="s">
        <v>973</v>
      </c>
      <c r="C289" s="101" t="s">
        <v>974</v>
      </c>
      <c r="D289" s="95" t="s">
        <v>639</v>
      </c>
      <c r="E289" s="369">
        <v>109000</v>
      </c>
      <c r="F289" s="415" t="s">
        <v>96</v>
      </c>
      <c r="G289" s="95" t="s">
        <v>1095</v>
      </c>
      <c r="H289" s="95" t="s">
        <v>23</v>
      </c>
      <c r="I289" s="146" t="s">
        <v>696</v>
      </c>
      <c r="J289" s="96" t="s">
        <v>1133</v>
      </c>
      <c r="K289" s="437">
        <f t="shared" si="8"/>
        <v>27.948717948717949</v>
      </c>
      <c r="L289" s="91"/>
      <c r="M289" s="44">
        <f t="shared" si="9"/>
        <v>0</v>
      </c>
      <c r="N289" s="107"/>
      <c r="O289" s="107"/>
    </row>
    <row r="290" spans="1:15">
      <c r="A290" s="268" t="s">
        <v>2060</v>
      </c>
      <c r="B290" s="335" t="s">
        <v>1160</v>
      </c>
      <c r="C290" s="94" t="s">
        <v>1159</v>
      </c>
      <c r="D290" s="95" t="s">
        <v>469</v>
      </c>
      <c r="E290" s="369">
        <v>48000</v>
      </c>
      <c r="F290" s="415" t="s">
        <v>10</v>
      </c>
      <c r="G290" s="95" t="s">
        <v>1162</v>
      </c>
      <c r="H290" s="95" t="s">
        <v>1161</v>
      </c>
      <c r="I290" s="146" t="s">
        <v>346</v>
      </c>
      <c r="J290" s="96" t="s">
        <v>1163</v>
      </c>
      <c r="K290" s="437">
        <f t="shared" si="8"/>
        <v>12.307692307692308</v>
      </c>
      <c r="L290" s="91"/>
      <c r="M290" s="44">
        <f t="shared" si="9"/>
        <v>0</v>
      </c>
      <c r="N290" s="107"/>
      <c r="O290" s="107"/>
    </row>
    <row r="291" spans="1:15" ht="15" thickBot="1">
      <c r="A291" s="269"/>
      <c r="B291" s="100"/>
      <c r="C291" s="104"/>
      <c r="D291" s="114"/>
      <c r="E291" s="245"/>
      <c r="F291" s="424"/>
      <c r="G291" s="114"/>
      <c r="H291" s="114"/>
      <c r="I291" s="442"/>
      <c r="J291" s="104"/>
      <c r="K291" s="245"/>
      <c r="L291" s="93"/>
      <c r="M291" s="46"/>
    </row>
    <row r="292" spans="1:15" ht="15" thickBot="1">
      <c r="L292" s="110">
        <f>SUM(L16:L291)</f>
        <v>0</v>
      </c>
      <c r="M292" s="111">
        <f>SUM(M16:M291)</f>
        <v>0</v>
      </c>
    </row>
    <row r="293" spans="1:15">
      <c r="L293" s="2"/>
      <c r="M293" s="59"/>
    </row>
    <row r="294" spans="1:15" ht="15" customHeight="1">
      <c r="J294" s="119"/>
    </row>
    <row r="295" spans="1:15">
      <c r="B295" s="119"/>
      <c r="J295" s="119"/>
    </row>
    <row r="296" spans="1:15" ht="15" thickBot="1">
      <c r="B296" s="443" t="s">
        <v>2915</v>
      </c>
      <c r="J296" s="119"/>
    </row>
    <row r="297" spans="1:15" ht="16" thickBot="1">
      <c r="B297" s="444" t="s">
        <v>14</v>
      </c>
      <c r="C297" s="445" t="s">
        <v>15</v>
      </c>
      <c r="D297" s="446" t="s">
        <v>16</v>
      </c>
      <c r="E297" s="447" t="s">
        <v>20</v>
      </c>
      <c r="F297" s="54" t="s">
        <v>9</v>
      </c>
      <c r="G297" s="448" t="s">
        <v>18</v>
      </c>
      <c r="H297" s="449" t="s">
        <v>17</v>
      </c>
      <c r="I297" s="448" t="s">
        <v>7</v>
      </c>
      <c r="J297" s="449" t="s">
        <v>581</v>
      </c>
      <c r="K297" s="450" t="s">
        <v>2911</v>
      </c>
      <c r="L297" s="380"/>
      <c r="M297" s="381"/>
    </row>
    <row r="298" spans="1:15">
      <c r="B298" s="378"/>
      <c r="C298" s="142"/>
      <c r="D298" s="123"/>
      <c r="E298" s="451"/>
      <c r="F298" s="425"/>
      <c r="G298" s="123"/>
      <c r="H298" s="123"/>
      <c r="I298" s="452"/>
      <c r="J298" s="453"/>
      <c r="K298" s="453"/>
      <c r="L298" s="227"/>
      <c r="M298" s="281"/>
    </row>
    <row r="299" spans="1:15">
      <c r="B299" s="229"/>
      <c r="C299" s="94"/>
      <c r="D299" s="95"/>
      <c r="E299" s="371"/>
      <c r="F299" s="415"/>
      <c r="G299" s="95"/>
      <c r="H299" s="95"/>
      <c r="I299" s="95"/>
      <c r="J299" s="96"/>
      <c r="K299" s="96"/>
      <c r="L299" s="220"/>
      <c r="M299" s="84"/>
    </row>
    <row r="300" spans="1:15">
      <c r="B300" s="379" t="s">
        <v>2912</v>
      </c>
      <c r="C300" s="94" t="s">
        <v>2913</v>
      </c>
      <c r="D300" s="95" t="s">
        <v>465</v>
      </c>
      <c r="E300" s="369">
        <v>84000</v>
      </c>
      <c r="F300" s="415" t="s">
        <v>10</v>
      </c>
      <c r="G300" s="95" t="s">
        <v>75</v>
      </c>
      <c r="H300" s="95" t="s">
        <v>21</v>
      </c>
      <c r="I300" s="146" t="s">
        <v>160</v>
      </c>
      <c r="J300" s="96" t="s">
        <v>751</v>
      </c>
      <c r="K300" s="96" t="s">
        <v>2914</v>
      </c>
      <c r="L300" s="220"/>
      <c r="M300" s="84"/>
    </row>
    <row r="301" spans="1:15" ht="15" thickBot="1">
      <c r="B301" s="383"/>
      <c r="C301" s="198"/>
      <c r="D301" s="114"/>
      <c r="E301" s="454"/>
      <c r="F301" s="426"/>
      <c r="G301" s="114"/>
      <c r="H301" s="114"/>
      <c r="I301" s="114"/>
      <c r="J301" s="104"/>
      <c r="K301" s="104"/>
      <c r="L301" s="237"/>
      <c r="M301" s="116"/>
    </row>
    <row r="302" spans="1:15">
      <c r="J302" s="119"/>
    </row>
    <row r="303" spans="1:15">
      <c r="J303" s="119"/>
    </row>
    <row r="304" spans="1:15">
      <c r="J304" s="119"/>
    </row>
    <row r="305" spans="10:10">
      <c r="J305" s="119"/>
    </row>
    <row r="306" spans="10:10">
      <c r="J306" s="119"/>
    </row>
    <row r="307" spans="10:10">
      <c r="J307" s="119"/>
    </row>
    <row r="308" spans="10:10">
      <c r="J308" s="119"/>
    </row>
    <row r="309" spans="10:10">
      <c r="J309" s="119"/>
    </row>
    <row r="310" spans="10:10">
      <c r="J310" s="119"/>
    </row>
    <row r="311" spans="10:10">
      <c r="J311" s="119"/>
    </row>
    <row r="312" spans="10:10">
      <c r="J312" s="119"/>
    </row>
    <row r="313" spans="10:10">
      <c r="J313" s="119"/>
    </row>
    <row r="314" spans="10:10">
      <c r="J314" s="119"/>
    </row>
    <row r="315" spans="10:10">
      <c r="J315" s="119"/>
    </row>
    <row r="316" spans="10:10">
      <c r="J316" s="119"/>
    </row>
    <row r="317" spans="10:10">
      <c r="J317" s="119"/>
    </row>
    <row r="318" spans="10:10">
      <c r="J318" s="119"/>
    </row>
    <row r="319" spans="10:10">
      <c r="J319" s="119"/>
    </row>
    <row r="320" spans="10:10">
      <c r="J320" s="119"/>
    </row>
    <row r="321" spans="10:10">
      <c r="J321" s="119"/>
    </row>
    <row r="322" spans="10:10">
      <c r="J322" s="119"/>
    </row>
    <row r="323" spans="10:10">
      <c r="J323" s="119"/>
    </row>
    <row r="324" spans="10:10">
      <c r="J324" s="119"/>
    </row>
    <row r="325" spans="10:10">
      <c r="J325" s="119"/>
    </row>
    <row r="326" spans="10:10">
      <c r="J326" s="119"/>
    </row>
    <row r="327" spans="10:10">
      <c r="J327" s="119"/>
    </row>
    <row r="328" spans="10:10">
      <c r="J328" s="119"/>
    </row>
    <row r="329" spans="10:10">
      <c r="J329" s="119"/>
    </row>
    <row r="330" spans="10:10">
      <c r="J330" s="119"/>
    </row>
    <row r="331" spans="10:10">
      <c r="J331" s="119"/>
    </row>
    <row r="332" spans="10:10">
      <c r="J332" s="119"/>
    </row>
    <row r="333" spans="10:10">
      <c r="J333" s="119"/>
    </row>
    <row r="334" spans="10:10">
      <c r="J334" s="119"/>
    </row>
    <row r="335" spans="10:10">
      <c r="J335" s="119"/>
    </row>
    <row r="336" spans="10:10">
      <c r="J336" s="119"/>
    </row>
    <row r="337" spans="10:10">
      <c r="J337" s="119"/>
    </row>
    <row r="338" spans="10:10">
      <c r="J338" s="119"/>
    </row>
    <row r="339" spans="10:10">
      <c r="J339" s="119"/>
    </row>
    <row r="340" spans="10:10">
      <c r="J340" s="119"/>
    </row>
    <row r="341" spans="10:10">
      <c r="J341" s="119"/>
    </row>
    <row r="342" spans="10:10">
      <c r="J342" s="119"/>
    </row>
    <row r="343" spans="10:10">
      <c r="J343" s="119"/>
    </row>
    <row r="344" spans="10:10">
      <c r="J344" s="119"/>
    </row>
    <row r="345" spans="10:10">
      <c r="J345" s="119"/>
    </row>
    <row r="346" spans="10:10">
      <c r="J346" s="119"/>
    </row>
    <row r="347" spans="10:10">
      <c r="J347" s="119"/>
    </row>
    <row r="348" spans="10:10">
      <c r="J348" s="119"/>
    </row>
    <row r="349" spans="10:10">
      <c r="J349" s="119"/>
    </row>
    <row r="350" spans="10:10">
      <c r="J350" s="119"/>
    </row>
    <row r="351" spans="10:10">
      <c r="J351" s="119"/>
    </row>
    <row r="352" spans="10:10">
      <c r="J352" s="119"/>
    </row>
    <row r="353" spans="10:10">
      <c r="J353" s="119"/>
    </row>
    <row r="354" spans="10:10">
      <c r="J354" s="119"/>
    </row>
    <row r="355" spans="10:10">
      <c r="J355" s="119"/>
    </row>
    <row r="356" spans="10:10">
      <c r="J356" s="119"/>
    </row>
    <row r="357" spans="10:10">
      <c r="J357" s="119"/>
    </row>
    <row r="358" spans="10:10">
      <c r="J358" s="119"/>
    </row>
    <row r="359" spans="10:10">
      <c r="J359" s="119"/>
    </row>
    <row r="360" spans="10:10">
      <c r="J360" s="119"/>
    </row>
    <row r="361" spans="10:10">
      <c r="J361" s="119"/>
    </row>
    <row r="362" spans="10:10">
      <c r="J362" s="119"/>
    </row>
    <row r="363" spans="10:10">
      <c r="J363" s="119"/>
    </row>
    <row r="364" spans="10:10">
      <c r="J364" s="119"/>
    </row>
    <row r="365" spans="10:10">
      <c r="J365" s="119"/>
    </row>
    <row r="366" spans="10:10">
      <c r="J366" s="119"/>
    </row>
    <row r="367" spans="10:10">
      <c r="J367" s="119"/>
    </row>
    <row r="368" spans="10:10">
      <c r="J368" s="119"/>
    </row>
    <row r="369" spans="10:10">
      <c r="J369" s="119"/>
    </row>
    <row r="370" spans="10:10">
      <c r="J370" s="119"/>
    </row>
    <row r="371" spans="10:10">
      <c r="J371" s="119"/>
    </row>
    <row r="372" spans="10:10">
      <c r="J372" s="119"/>
    </row>
    <row r="373" spans="10:10">
      <c r="J373" s="119"/>
    </row>
    <row r="374" spans="10:10">
      <c r="J374" s="119"/>
    </row>
    <row r="375" spans="10:10">
      <c r="J375" s="119"/>
    </row>
    <row r="376" spans="10:10">
      <c r="J376" s="119"/>
    </row>
    <row r="377" spans="10:10">
      <c r="J377" s="119"/>
    </row>
    <row r="378" spans="10:10">
      <c r="J378" s="119"/>
    </row>
    <row r="379" spans="10:10">
      <c r="J379" s="119"/>
    </row>
    <row r="380" spans="10:10">
      <c r="J380" s="119"/>
    </row>
    <row r="381" spans="10:10">
      <c r="J381" s="119"/>
    </row>
    <row r="382" spans="10:10">
      <c r="J382" s="119"/>
    </row>
    <row r="383" spans="10:10">
      <c r="J383" s="119"/>
    </row>
    <row r="384" spans="10:10">
      <c r="J384" s="119"/>
    </row>
    <row r="385" spans="10:10">
      <c r="J385" s="119"/>
    </row>
    <row r="386" spans="10:10">
      <c r="J386" s="119"/>
    </row>
    <row r="387" spans="10:10">
      <c r="J387" s="119"/>
    </row>
    <row r="388" spans="10:10">
      <c r="J388" s="119"/>
    </row>
    <row r="389" spans="10:10">
      <c r="J389" s="119"/>
    </row>
    <row r="390" spans="10:10">
      <c r="J390" s="119"/>
    </row>
    <row r="391" spans="10:10">
      <c r="J391" s="119"/>
    </row>
    <row r="392" spans="10:10">
      <c r="J392" s="119"/>
    </row>
    <row r="393" spans="10:10">
      <c r="J393" s="119"/>
    </row>
    <row r="394" spans="10:10">
      <c r="J394" s="119"/>
    </row>
    <row r="395" spans="10:10">
      <c r="J395" s="119"/>
    </row>
    <row r="396" spans="10:10">
      <c r="J396" s="119"/>
    </row>
    <row r="397" spans="10:10">
      <c r="J397" s="119"/>
    </row>
    <row r="398" spans="10:10">
      <c r="J398" s="119"/>
    </row>
    <row r="399" spans="10:10">
      <c r="J399" s="119"/>
    </row>
    <row r="400" spans="10:10">
      <c r="J400" s="119"/>
    </row>
    <row r="401" spans="10:10">
      <c r="J401" s="119"/>
    </row>
    <row r="402" spans="10:10">
      <c r="J402" s="119"/>
    </row>
    <row r="403" spans="10:10">
      <c r="J403" s="119"/>
    </row>
    <row r="404" spans="10:10">
      <c r="J404" s="119"/>
    </row>
    <row r="405" spans="10:10">
      <c r="J405" s="119"/>
    </row>
    <row r="406" spans="10:10">
      <c r="J406" s="119"/>
    </row>
    <row r="407" spans="10:10">
      <c r="J407" s="119"/>
    </row>
    <row r="408" spans="10:10">
      <c r="J408" s="119"/>
    </row>
    <row r="409" spans="10:10">
      <c r="J409" s="119"/>
    </row>
    <row r="410" spans="10:10">
      <c r="J410" s="119"/>
    </row>
    <row r="411" spans="10:10">
      <c r="J411" s="119"/>
    </row>
    <row r="412" spans="10:10">
      <c r="J412" s="119"/>
    </row>
    <row r="413" spans="10:10">
      <c r="J413" s="119"/>
    </row>
    <row r="414" spans="10:10">
      <c r="J414" s="119"/>
    </row>
    <row r="415" spans="10:10">
      <c r="J415" s="119"/>
    </row>
    <row r="416" spans="10:10">
      <c r="J416" s="119"/>
    </row>
    <row r="417" spans="10:10">
      <c r="J417" s="119"/>
    </row>
    <row r="418" spans="10:10">
      <c r="J418" s="119"/>
    </row>
    <row r="419" spans="10:10">
      <c r="J419" s="119"/>
    </row>
    <row r="420" spans="10:10">
      <c r="J420" s="119"/>
    </row>
    <row r="421" spans="10:10">
      <c r="J421" s="119"/>
    </row>
    <row r="422" spans="10:10">
      <c r="J422" s="119"/>
    </row>
    <row r="423" spans="10:10">
      <c r="J423" s="119"/>
    </row>
    <row r="424" spans="10:10">
      <c r="J424" s="119"/>
    </row>
    <row r="425" spans="10:10">
      <c r="J425" s="119"/>
    </row>
    <row r="426" spans="10:10">
      <c r="J426" s="119"/>
    </row>
    <row r="427" spans="10:10">
      <c r="J427" s="119"/>
    </row>
    <row r="428" spans="10:10">
      <c r="J428" s="119"/>
    </row>
    <row r="429" spans="10:10">
      <c r="J429" s="119"/>
    </row>
    <row r="430" spans="10:10">
      <c r="J430" s="119"/>
    </row>
    <row r="431" spans="10:10">
      <c r="J431" s="119"/>
    </row>
    <row r="432" spans="10:10">
      <c r="J432" s="119"/>
    </row>
    <row r="433" spans="10:10">
      <c r="J433" s="119"/>
    </row>
    <row r="434" spans="10:10">
      <c r="J434" s="119"/>
    </row>
    <row r="435" spans="10:10">
      <c r="J435" s="119"/>
    </row>
    <row r="436" spans="10:10">
      <c r="J436" s="119"/>
    </row>
    <row r="437" spans="10:10">
      <c r="J437" s="119"/>
    </row>
    <row r="438" spans="10:10">
      <c r="J438" s="119"/>
    </row>
    <row r="439" spans="10:10">
      <c r="J439" s="119"/>
    </row>
    <row r="440" spans="10:10">
      <c r="J440" s="119"/>
    </row>
    <row r="441" spans="10:10">
      <c r="J441" s="119"/>
    </row>
    <row r="442" spans="10:10">
      <c r="J442" s="119"/>
    </row>
    <row r="443" spans="10:10">
      <c r="J443" s="119"/>
    </row>
    <row r="444" spans="10:10">
      <c r="J444" s="119"/>
    </row>
    <row r="445" spans="10:10">
      <c r="J445" s="119"/>
    </row>
    <row r="446" spans="10:10">
      <c r="J446" s="119"/>
    </row>
    <row r="447" spans="10:10">
      <c r="J447" s="119"/>
    </row>
    <row r="448" spans="10:10">
      <c r="J448" s="119"/>
    </row>
    <row r="449" spans="10:10">
      <c r="J449" s="119"/>
    </row>
    <row r="450" spans="10:10">
      <c r="J450" s="119"/>
    </row>
    <row r="451" spans="10:10">
      <c r="J451" s="119"/>
    </row>
    <row r="452" spans="10:10">
      <c r="J452" s="119"/>
    </row>
    <row r="453" spans="10:10">
      <c r="J453" s="119"/>
    </row>
    <row r="454" spans="10:10">
      <c r="J454" s="119"/>
    </row>
    <row r="455" spans="10:10">
      <c r="J455" s="119"/>
    </row>
    <row r="456" spans="10:10">
      <c r="J456" s="119"/>
    </row>
    <row r="457" spans="10:10">
      <c r="J457" s="119"/>
    </row>
    <row r="458" spans="10:10">
      <c r="J458" s="119"/>
    </row>
    <row r="459" spans="10:10">
      <c r="J459" s="119"/>
    </row>
    <row r="460" spans="10:10">
      <c r="J460" s="119"/>
    </row>
    <row r="461" spans="10:10">
      <c r="J461" s="119"/>
    </row>
    <row r="462" spans="10:10">
      <c r="J462" s="119"/>
    </row>
    <row r="463" spans="10:10">
      <c r="J463" s="119"/>
    </row>
    <row r="464" spans="10:10">
      <c r="J464" s="119"/>
    </row>
    <row r="465" spans="10:10">
      <c r="J465" s="119"/>
    </row>
    <row r="466" spans="10:10">
      <c r="J466" s="119"/>
    </row>
    <row r="467" spans="10:10">
      <c r="J467" s="119"/>
    </row>
  </sheetData>
  <autoFilter ref="A15:M290" xr:uid="{A322E423-2E3B-AE47-8854-7A55F0DDD946}">
    <sortState xmlns:xlrd2="http://schemas.microsoft.com/office/spreadsheetml/2017/richdata2" ref="A16:M290">
      <sortCondition ref="B16:B290"/>
    </sortState>
  </autoFilter>
  <sortState xmlns:xlrd2="http://schemas.microsoft.com/office/spreadsheetml/2017/richdata2" ref="A16:M289">
    <sortCondition ref="B16:B289"/>
  </sortState>
  <phoneticPr fontId="43" type="noConversion"/>
  <conditionalFormatting sqref="L16">
    <cfRule type="top10" dxfId="33" priority="48" rank="10"/>
  </conditionalFormatting>
  <conditionalFormatting sqref="L17:L20">
    <cfRule type="top10" dxfId="32" priority="26065" rank="10"/>
  </conditionalFormatting>
  <conditionalFormatting sqref="L221:L290 L21:L219">
    <cfRule type="top10" dxfId="31" priority="26204" rank="10"/>
  </conditionalFormatting>
  <conditionalFormatting sqref="M16:M290">
    <cfRule type="cellIs" dxfId="30" priority="5" operator="greaterThan">
      <formula>0</formula>
    </cfRule>
  </conditionalFormatting>
  <conditionalFormatting sqref="O19:P20">
    <cfRule type="expression" dxfId="29" priority="25" stopIfTrue="1">
      <formula>MOD(ROW(),2)=1</formula>
    </cfRule>
  </conditionalFormatting>
  <dataValidations count="1">
    <dataValidation type="list" allowBlank="1" showInputMessage="1" showErrorMessage="1" sqref="B35:C35 C52 C82 B99:C99 B112:C112 C110:C111 C143 B76 B290:C291 B191 B178:C178 C92 B61:C61 C80 B225:C225 B234:C234 C50 C26 C58:C59 B37:C37 B40:C40 I88 I105:I108 C221 C105:C106 B218 B175:C175 B173:C173 B239:C242 B161:C161 I214:I220 C62 C235:C236 B237:C237 C254 C28 C41 B247:C247 B16:C16 C248 C243:C246 I90:I91 C48 C252 C261 B253:C253 I253 B257:C257 I147 C147 I151:I152 C151 B265:C265 B251:C251 B185:C185 B95:C95 C205:C207 C259 I102:I103 C215:C216 B104:C104 I38:I39 C102:C103 C100 B153:C153 C193 B144:C144 B189:C189 B30:C30 I93:I94 I143 B269:C270 I96:I100 B148:C148 B150:C150 I149 C190 C36 I36 B204:C204 B71:C71 I145 B301:C301 I301 I69:I70 I222:I224 C279 B142:C142 B280:C280 C68 I41:I53 B199:C200 B266 I282 C281:C282 B285:C285 C284 I284 C154 I176:I177 C271:C272 B157:C157 C159 I259:I264 I141 I235:I236 C228 C115 B79:C79 B140:C140 I299 B298 B300 I186:I194 C187 I277:I278 I174 C174 I55:I67 B121:C121 C119:C120 C122 I154:I155 C275:C276 B136 C125:C126 C132:C133 B181:C181 C182:C183 I17:I24 I81:I84 I204:I212 B209:C209 I72:I78 I267:I269 I159:I160 G52 G56 G70 G175 G22 G237 G197 G168 G154 G265:G266 G270 G78:G79 G224 G280 G30 G209 H236 H74 H207 G35 H137 C169 I179:I184 C180 I287:I288 I228:I232 I273:I274 I239:I250 I128:I139 I255:I257 B162:B163 C164 I26:I34 C31:C32 I113:I126 B219:C219 I196:I198 I200:I202 I162:I172" xr:uid="{E5AAF881-1AB7-9645-B37E-0E5655235A70}">
      <formula1>StatusTypes</formula1>
    </dataValidation>
  </dataValidations>
  <hyperlinks>
    <hyperlink ref="C3" r:id="rId1" xr:uid="{A8672545-F734-8641-AFE2-62AF83CCBD0B}"/>
    <hyperlink ref="C4" r:id="rId2" xr:uid="{B5484229-D13D-4C40-9E24-282E3503C2C3}"/>
    <hyperlink ref="C8" r:id="rId3" xr:uid="{F7A4FBEA-9850-3745-BF1F-B917B47B5275}"/>
    <hyperlink ref="J12" r:id="rId4" display="https://tribulacionproductions.bandcamp.com/" xr:uid="{0C59923E-8D02-6E4F-835D-564A963E470B}"/>
    <hyperlink ref="F143" r:id="rId5" xr:uid="{A62889ED-240F-D948-AA59-8BF5766798E5}"/>
    <hyperlink ref="F290" r:id="rId6" xr:uid="{E7E29201-6B82-8948-ADAC-2BBC506EA385}"/>
    <hyperlink ref="F270" r:id="rId7" xr:uid="{A44653E1-3BA2-9843-8A68-B314B664F2A0}"/>
    <hyperlink ref="F225" r:id="rId8" xr:uid="{F4E10FCD-D5FF-9C48-992F-8972AE72E5C0}"/>
    <hyperlink ref="F285" r:id="rId9" xr:uid="{3E55E1A1-A50C-5647-AE16-EB3BE62A2922}"/>
    <hyperlink ref="F83" r:id="rId10" xr:uid="{5498B6BE-8AEE-BF4F-BD9F-2BCE0D7C95BC}"/>
    <hyperlink ref="F232" r:id="rId11" xr:uid="{69E190B2-5EC8-6946-B133-B5520EE84170}"/>
    <hyperlink ref="F235" r:id="rId12" xr:uid="{2276BE0D-AF58-DB43-8383-C1C608737A6D}"/>
    <hyperlink ref="F109" r:id="rId13" xr:uid="{498EE2F7-3762-8F47-A3B2-0D106AB403C2}"/>
    <hyperlink ref="F43" r:id="rId14" xr:uid="{DF3C2E76-F89B-6143-851B-4A3C6E0F50C9}"/>
    <hyperlink ref="F251" r:id="rId15" xr:uid="{5349255E-EF09-C445-BF20-3FFB72EC4778}"/>
    <hyperlink ref="F269" r:id="rId16" xr:uid="{054CB88F-C835-C145-B501-C8E4D5BB8D9E}"/>
    <hyperlink ref="F84" r:id="rId17" xr:uid="{D38EC6A5-4455-5942-9864-DFCB1DA99138}"/>
    <hyperlink ref="F268" r:id="rId18" xr:uid="{EC30EFFF-4367-E344-AD98-8D8EE23AD386}"/>
    <hyperlink ref="F27" r:id="rId19" xr:uid="{F7A3C4C6-FA2C-1144-950A-5593E5A78DF5}"/>
    <hyperlink ref="F114" r:id="rId20" xr:uid="{7A73DBC6-99F8-BD4E-B81C-787444FD57C2}"/>
    <hyperlink ref="F250" r:id="rId21" xr:uid="{774E46DC-A3B4-9745-BC55-8A351FF4C02C}"/>
    <hyperlink ref="F97" r:id="rId22" xr:uid="{B85B5F75-C7D1-814F-BEAF-3DFD739C54FE}"/>
    <hyperlink ref="F139" r:id="rId23" xr:uid="{9378BB38-156E-1A41-811A-906C0C196109}"/>
    <hyperlink ref="F29" r:id="rId24" xr:uid="{913012EB-FBE5-FA4C-9C3C-A42FB03EBF45}"/>
    <hyperlink ref="F89" r:id="rId25" xr:uid="{CCF016DC-F36B-CA41-BF56-89A8A2EF0174}"/>
    <hyperlink ref="F73" r:id="rId26" xr:uid="{99EA4011-C240-724B-A9D4-133EEA2D8142}"/>
    <hyperlink ref="F207" r:id="rId27" xr:uid="{6DFBF569-DC9A-544D-BDE3-14FC79480509}"/>
    <hyperlink ref="F223" r:id="rId28" xr:uid="{27C8DC93-DFF3-5E44-AD74-1DB007C68E23}"/>
    <hyperlink ref="F277" r:id="rId29" xr:uid="{CBF3CF54-9190-7C4B-8ECB-0A5533B63409}"/>
    <hyperlink ref="F66" r:id="rId30" xr:uid="{E1DBA1C9-E724-2845-9D42-FD3FC7D95884}"/>
    <hyperlink ref="F67" r:id="rId31" xr:uid="{57AAF6FE-D6BD-4C45-93A0-F1E7F5933C4E}"/>
    <hyperlink ref="F283" r:id="rId32" xr:uid="{AC1D7175-3D33-E243-90F2-46D51A91ACAC}"/>
    <hyperlink ref="F257" r:id="rId33" xr:uid="{37473E5E-2979-744D-B688-2E17056D61AB}"/>
    <hyperlink ref="F127" r:id="rId34" xr:uid="{F737C818-2061-8C4B-B992-84419E350798}"/>
    <hyperlink ref="F282" r:id="rId35" xr:uid="{688B30EB-300C-B64A-BA5C-739655408C87}"/>
    <hyperlink ref="F159" r:id="rId36" xr:uid="{976E7DE0-DC72-9C41-8AD8-7EA485CB7549}"/>
    <hyperlink ref="F154" r:id="rId37" xr:uid="{9B112801-C576-DF45-90BC-70ED2591C9D1}"/>
    <hyperlink ref="F147" r:id="rId38" xr:uid="{53A04A00-A838-6145-BA6A-3A4E2C4D3A2F}"/>
    <hyperlink ref="F233" r:id="rId39" xr:uid="{78A67D03-1057-7C44-B699-6156B6DF62F2}"/>
    <hyperlink ref="F31" r:id="rId40" xr:uid="{F36242E8-A9EB-604B-AC74-5BA5FC49656A}"/>
    <hyperlink ref="F102" r:id="rId41" xr:uid="{E4059B80-F306-A646-B7C2-DBE3C7AE1EB6}"/>
    <hyperlink ref="F61" r:id="rId42" xr:uid="{4748BBB8-B4D0-4E46-807D-5B38F6FF942C}"/>
    <hyperlink ref="F62" r:id="rId43" xr:uid="{8A62D402-39EC-E24E-A61D-C71A6B2D72C5}"/>
    <hyperlink ref="F206" r:id="rId44" xr:uid="{496CCF8C-9656-2F43-B413-546370478040}"/>
    <hyperlink ref="F237" r:id="rId45" xr:uid="{E3E7A885-0532-8648-9ADB-994612E1EC84}"/>
    <hyperlink ref="F278" r:id="rId46" xr:uid="{CFA8CC06-3FCE-3943-AAB8-F6BA6A21E626}"/>
    <hyperlink ref="F100" r:id="rId47" xr:uid="{AA77AA1F-2B49-7C45-8CA7-312C1AD0DE63}"/>
    <hyperlink ref="F126" r:id="rId48" xr:uid="{EBB7AFF6-2153-B244-83D9-FA073E115807}"/>
    <hyperlink ref="F181" r:id="rId49" xr:uid="{C119DE53-0C34-FB46-9178-EFDF80A9812B}"/>
    <hyperlink ref="F95" r:id="rId50" xr:uid="{F1AA2CA9-5B00-F24C-8514-3685281495A4}"/>
    <hyperlink ref="F134" r:id="rId51" xr:uid="{980424C2-457B-1642-A65C-80E7D22489DB}"/>
    <hyperlink ref="F133" r:id="rId52" xr:uid="{4AE8B307-AA12-BD42-A24D-CA010163C811}"/>
    <hyperlink ref="F129" r:id="rId53" xr:uid="{EA5126EF-107D-9840-B018-50DE662AE3E4}"/>
    <hyperlink ref="F174" r:id="rId54" xr:uid="{BE0A9ED5-2967-DD45-94C8-C32ECF1E733B}"/>
    <hyperlink ref="F173" r:id="rId55" xr:uid="{968D87CF-6B25-A048-BE96-557C06D361ED}"/>
    <hyperlink ref="F172" r:id="rId56" xr:uid="{37096AFB-82E6-9045-8DFE-849BD096C2BF}"/>
    <hyperlink ref="F171" r:id="rId57" xr:uid="{F68562FD-4441-9548-811A-48CC1E25C6CA}"/>
    <hyperlink ref="F116" r:id="rId58" xr:uid="{B09C3BCF-32F6-8345-951D-D472E61AE44B}"/>
    <hyperlink ref="F120" r:id="rId59" xr:uid="{50772B42-EFBD-FF42-A972-9B6FA5609017}"/>
    <hyperlink ref="F28" r:id="rId60" xr:uid="{0026407E-524C-4046-B9DB-040D306EF7B7}"/>
    <hyperlink ref="F249" r:id="rId61" xr:uid="{6B503298-3CF5-9346-A3DF-7EE6DA092202}"/>
    <hyperlink ref="F236" r:id="rId62" xr:uid="{6338A1A3-427D-3442-8DC3-BA5D1B1C78A5}"/>
    <hyperlink ref="F122" r:id="rId63" xr:uid="{BEFC3657-4742-4A41-B5FD-237C59C15933}"/>
    <hyperlink ref="F208" r:id="rId64" xr:uid="{F33CFB30-6ECF-D046-867B-6BC5D31C01D9}"/>
    <hyperlink ref="F71" r:id="rId65" xr:uid="{D5DAC492-5E7B-424B-BDFB-F30D848F710F}"/>
    <hyperlink ref="F70" r:id="rId66" xr:uid="{A803E473-5075-3249-843B-660895B79C7C}"/>
    <hyperlink ref="F69" r:id="rId67" xr:uid="{5DF91C83-B918-F946-9F60-9F95CA371FD3}"/>
    <hyperlink ref="F132" r:id="rId68" xr:uid="{BB869856-08B4-B44E-A8D1-9F9215FD3FC4}"/>
    <hyperlink ref="F101" r:id="rId69" xr:uid="{B289DB76-A9FC-3142-BF49-34ACD00414FE}"/>
    <hyperlink ref="F99" r:id="rId70" xr:uid="{EDB26CDD-364D-9C4B-8712-78A1FCEFFCDA}"/>
    <hyperlink ref="F32" r:id="rId71" xr:uid="{330E777E-F065-2747-B316-9500126CFEBE}"/>
    <hyperlink ref="F131" r:id="rId72" xr:uid="{3887AE36-F6D0-7D44-9852-DDE5EBF5DD4B}"/>
    <hyperlink ref="F224" r:id="rId73" xr:uid="{D5F49064-7675-B540-8120-701E6A17F6FC}"/>
    <hyperlink ref="F210" r:id="rId74" xr:uid="{B7FD7065-6AA4-CE43-AB3C-9BB68BD595DF}"/>
    <hyperlink ref="F196" r:id="rId75" xr:uid="{14474F61-7273-7642-8EBF-4FE8307FE0F3}"/>
    <hyperlink ref="F130" r:id="rId76" xr:uid="{D507ABDF-BDC9-E446-9089-B5E9905C5F16}"/>
    <hyperlink ref="F252" r:id="rId77" xr:uid="{F337B454-C4D1-D14C-ABB5-44044AB2473A}"/>
    <hyperlink ref="F238" r:id="rId78" xr:uid="{55A41C80-4CAB-D448-87C7-448161F4A373}"/>
    <hyperlink ref="F33" r:id="rId79" xr:uid="{F4BF449A-6391-3043-A79E-5527BF3BB384}"/>
    <hyperlink ref="F30" r:id="rId80" xr:uid="{8367D026-E0CD-D441-A746-70071B2110D6}"/>
    <hyperlink ref="F18" r:id="rId81" xr:uid="{AA6B0F8A-2C6A-CD4A-9D34-573897FB93D3}"/>
    <hyperlink ref="F17" r:id="rId82" xr:uid="{A884C5B7-98F6-0E4F-BE0D-B7FF938B6E76}"/>
    <hyperlink ref="F25" r:id="rId83" xr:uid="{A5D041C1-4FBD-B547-8DE9-8440FD69B279}"/>
    <hyperlink ref="F19" r:id="rId84" xr:uid="{CE73C55E-6699-6444-AE2B-2373E8C8EC93}"/>
    <hyperlink ref="F259" r:id="rId85" xr:uid="{DE078284-5649-9E4F-AEE5-FB5CC25D910C}"/>
    <hyperlink ref="F72" r:id="rId86" xr:uid="{7A0326EB-CEE4-BB4E-BC86-A89983CCC689}"/>
    <hyperlink ref="F160" r:id="rId87" xr:uid="{DD113152-94DE-6243-BC44-A3D0771EB172}"/>
    <hyperlink ref="F245" r:id="rId88" xr:uid="{1E9B3003-DB87-024C-92BB-7CF9CF963658}"/>
    <hyperlink ref="F244" r:id="rId89" xr:uid="{DD3791B6-8258-F34E-883F-F1983EC241F9}"/>
    <hyperlink ref="F107" r:id="rId90" xr:uid="{A922A763-FA67-C746-8407-53CB2705FFAB}"/>
    <hyperlink ref="F38" r:id="rId91" xr:uid="{FE4AD342-6034-564F-B679-A46E6F4C0BEA}"/>
    <hyperlink ref="F41" r:id="rId92" xr:uid="{40345036-2A56-1944-86D8-C4580B81CA21}"/>
    <hyperlink ref="F40" r:id="rId93" xr:uid="{9B0A319B-F1D0-1649-B7CF-66B06DFFF08D}"/>
    <hyperlink ref="F152" r:id="rId94" xr:uid="{0577A645-E8AA-6F49-A67E-5AF5398B7B3C}"/>
    <hyperlink ref="F64" r:id="rId95" xr:uid="{591ED92E-EA57-CF4D-8B4C-1E37770D6F0E}"/>
    <hyperlink ref="F36" r:id="rId96" xr:uid="{5279E6E7-7515-8E41-BD35-DA95B2280CE0}"/>
    <hyperlink ref="F261" r:id="rId97" xr:uid="{4B58E7D4-4E06-764E-BB41-8B00F912FFC5}"/>
    <hyperlink ref="F265" r:id="rId98" xr:uid="{8EAF64AB-622D-A04A-A94C-6D85A250F471}"/>
    <hyperlink ref="F234" r:id="rId99" xr:uid="{CC8226F0-1ADF-4848-A262-8FC56D7B3163}"/>
    <hyperlink ref="F60" r:id="rId100" xr:uid="{D38804D1-837C-BA4C-831B-1BADFA708495}"/>
    <hyperlink ref="F246" r:id="rId101" xr:uid="{35659306-F96A-5F4E-9EB7-7B599D2F1273}"/>
    <hyperlink ref="F79" r:id="rId102" xr:uid="{8EE68A94-E5B0-654D-A99A-596B372DFEDB}"/>
    <hyperlink ref="F77" r:id="rId103" xr:uid="{B7BCD162-BBF1-BB4C-8051-31A4C0B52970}"/>
    <hyperlink ref="F76" r:id="rId104" xr:uid="{DF8B6DAF-D387-674A-AE81-76162D2CFBDC}"/>
    <hyperlink ref="F284" r:id="rId105" xr:uid="{74A692C7-2401-4A43-8CAE-3040B36883CB}"/>
    <hyperlink ref="F198" r:id="rId106" xr:uid="{E876CE79-70E9-ED49-869C-F37AC8C9A153}"/>
    <hyperlink ref="F197" r:id="rId107" xr:uid="{14D673EF-53FF-5C41-8885-2399964792D3}"/>
    <hyperlink ref="F156" r:id="rId108" xr:uid="{0F9EA7AB-8557-D845-83E1-E092E207CC56}"/>
    <hyperlink ref="F281" r:id="rId109" xr:uid="{C49990FA-0853-CE4C-8DF7-6B6B1A95E8E9}"/>
    <hyperlink ref="F151" r:id="rId110" xr:uid="{CB97E33E-A7F5-0649-9C20-924E89A22343}"/>
    <hyperlink ref="F85" r:id="rId111" xr:uid="{FC6D1B17-297A-504F-848D-12D8EF5698E7}"/>
    <hyperlink ref="F258" r:id="rId112" xr:uid="{C1CB53C7-13C2-D644-B2EB-522BA1C83820}"/>
    <hyperlink ref="F188" r:id="rId113" xr:uid="{63395F9B-10DD-134A-ACA4-FEE252FDF750}"/>
    <hyperlink ref="F56" r:id="rId114" xr:uid="{E270D9A0-5EB5-224E-9225-58CE82E4E179}"/>
    <hyperlink ref="F220" r:id="rId115" xr:uid="{8B94FE91-00FF-DF44-B30F-D730203A8FFF}"/>
    <hyperlink ref="F118" r:id="rId116" xr:uid="{6F3965BB-5BC1-B244-85B5-6BD7C55AAE94}"/>
    <hyperlink ref="F179" r:id="rId117" xr:uid="{E35B2B08-14BE-0A4E-AF44-9AF3FDDD8713}"/>
    <hyperlink ref="F91" r:id="rId118" xr:uid="{FF1307BB-BA81-5742-8D66-7570ACA11751}"/>
    <hyperlink ref="F204" r:id="rId119" xr:uid="{2CE92519-DB71-B74E-9B0A-0329831A24FE}"/>
    <hyperlink ref="F273" r:id="rId120" xr:uid="{94D7D192-68FE-1A4C-901E-CDFB279F48AB}"/>
    <hyperlink ref="F121" r:id="rId121" xr:uid="{B01C1084-E91F-DC49-966F-DB9C456E345D}"/>
    <hyperlink ref="F119" r:id="rId122" xr:uid="{2E7E8C6B-58B7-1D44-8FDC-8E5793027CCB}"/>
    <hyperlink ref="F57" r:id="rId123" xr:uid="{8580F32F-21C9-9F4F-BF8B-DA1887EDCD8D}"/>
    <hyperlink ref="F157" r:id="rId124" xr:uid="{0137E204-7717-6E4A-BA41-84AC85549AD3}"/>
    <hyperlink ref="F241" r:id="rId125" xr:uid="{EE9D7744-68CA-524B-BC47-CCA0C358B2D5}"/>
    <hyperlink ref="F240" r:id="rId126" xr:uid="{3B83DA37-C5D0-B946-A005-F04A929E501E}"/>
    <hyperlink ref="F90" r:id="rId127" xr:uid="{0C949313-288D-744C-A7BB-A35C5119E0B4}"/>
    <hyperlink ref="F242" r:id="rId128" xr:uid="{596AF088-08DC-4D46-8FC4-561D803A8A1E}"/>
    <hyperlink ref="F39" r:id="rId129" xr:uid="{1831C209-95E2-9E46-B65B-24D0217D1C4C}"/>
    <hyperlink ref="F98" r:id="rId130" xr:uid="{B80CB7E8-4FB3-A343-A447-F9077303D649}"/>
    <hyperlink ref="F215" r:id="rId131" xr:uid="{2529D9E0-7BBE-7245-AA9C-E436E00D8925}"/>
    <hyperlink ref="F267" r:id="rId132" xr:uid="{9F35D071-DEB0-B849-BEC9-2B7591CC84AB}"/>
    <hyperlink ref="F275" r:id="rId133" xr:uid="{6BCD7CA0-79DC-3A48-9DA1-EA0E1973630F}"/>
    <hyperlink ref="F74" r:id="rId134" xr:uid="{A1C7C161-BD2C-6F4A-986E-5132FF5868F0}"/>
    <hyperlink ref="F248" r:id="rId135" xr:uid="{0120301F-4C7A-9540-B840-00A2D551F210}"/>
    <hyperlink ref="F271" r:id="rId136" xr:uid="{EE65082C-2010-5A43-B32D-7C82A023957C}"/>
    <hyperlink ref="F42" r:id="rId137" xr:uid="{E3071EAA-8F4D-0345-9429-F7BF25170D13}"/>
    <hyperlink ref="F93" r:id="rId138" xr:uid="{AFE7B630-8C85-F04D-832B-7888F7D3AB81}"/>
    <hyperlink ref="F263" r:id="rId139" xr:uid="{37EDF985-44AB-C44A-94DE-CF64D5810E09}"/>
    <hyperlink ref="F276" r:id="rId140" xr:uid="{6F2E8959-C22A-FB43-A561-27DFA1A1102F}"/>
    <hyperlink ref="F239" r:id="rId141" xr:uid="{C4F896AE-6041-A54D-A322-42C069101E96}"/>
    <hyperlink ref="F55" r:id="rId142" xr:uid="{02CD867A-8C31-7B49-B8E3-92E1576A3810}"/>
    <hyperlink ref="F108" r:id="rId143" xr:uid="{CCE2735E-EEFF-0449-9B46-484A2B995102}"/>
    <hyperlink ref="F180" r:id="rId144" xr:uid="{1AE7314A-14FE-D445-906D-BF87CACA0067}"/>
    <hyperlink ref="F158" r:id="rId145" xr:uid="{99E56F2F-853E-6B47-8CB2-12FD294AC98B}"/>
    <hyperlink ref="F138" r:id="rId146" xr:uid="{9549C27C-5109-5F48-AA77-8D05E868BE1E}"/>
    <hyperlink ref="F264" r:id="rId147" xr:uid="{04D64694-8043-5144-BDE0-3EFD6590005E}"/>
    <hyperlink ref="F92" r:id="rId148" xr:uid="{D39E7EE8-23C2-DF43-9613-93A2C89DCAB6}"/>
    <hyperlink ref="F203" r:id="rId149" xr:uid="{58928AFA-A589-A54D-8F42-8398D145FE68}"/>
    <hyperlink ref="F47" r:id="rId150" xr:uid="{CC46C776-536B-4049-80F1-299AFD7CBD10}"/>
    <hyperlink ref="F46" r:id="rId151" xr:uid="{78C46892-3869-2942-81D8-D82E03FCEF3E}"/>
    <hyperlink ref="F227" r:id="rId152" xr:uid="{9CCECECA-F3F0-F147-99BE-31693F45311C}"/>
    <hyperlink ref="F136" r:id="rId153" xr:uid="{7F621854-3152-8B4B-A3AE-19B73D0B784B}"/>
    <hyperlink ref="F135" r:id="rId154" xr:uid="{958ED2C8-63F7-0846-9578-073F882A2533}"/>
    <hyperlink ref="F183" r:id="rId155" xr:uid="{D9BAF68C-61BF-AA44-AA3F-020E41F24ACB}"/>
    <hyperlink ref="F149" r:id="rId156" xr:uid="{349783DC-6838-CF41-9D0F-108EBE98A9B2}"/>
    <hyperlink ref="F148" r:id="rId157" xr:uid="{DD19439C-2EB7-5D4C-958F-93E3DBB9CEC4}"/>
    <hyperlink ref="F58" r:id="rId158" xr:uid="{BA2C2B1D-FF20-5641-81C3-BDFD5381A5EC}"/>
    <hyperlink ref="F106" r:id="rId159" xr:uid="{C91FA0B2-118A-0B49-A44A-D76C5D31483E}"/>
    <hyperlink ref="F153" r:id="rId160" xr:uid="{1E623E10-6A42-3E48-B3E9-E36FE79F9CA9}"/>
    <hyperlink ref="F219" r:id="rId161" xr:uid="{9CC24968-B9F7-0346-B4DE-2564350A16C2}"/>
    <hyperlink ref="F86" r:id="rId162" xr:uid="{DDFE95DA-2316-784C-8843-48EAE363A333}"/>
    <hyperlink ref="F104" r:id="rId163" xr:uid="{2C9032AE-953D-8E48-B87F-06491A762828}"/>
    <hyperlink ref="F88" r:id="rId164" xr:uid="{BA02BB32-8AC7-9F49-A02E-A97FEABD310A}"/>
    <hyperlink ref="F226" r:id="rId165" xr:uid="{51F922E8-6176-A24B-BD83-A695123F1DD1}"/>
    <hyperlink ref="F218" r:id="rId166" xr:uid="{BA12A8E4-2C46-AD40-AD40-CF88FD1D4FCB}"/>
    <hyperlink ref="F192" r:id="rId167" xr:uid="{2FA67B0A-5CFB-4243-9C47-69B06B1E84D8}"/>
    <hyperlink ref="F187" r:id="rId168" xr:uid="{E5DFA92F-BC62-2345-9482-49C126003719}"/>
    <hyperlink ref="F247" r:id="rId169" xr:uid="{3AE46C18-4592-0F42-AB6D-83149C5B0598}"/>
    <hyperlink ref="F184" r:id="rId170" xr:uid="{6A830F61-5689-BC43-AD5B-161792A6C654}"/>
    <hyperlink ref="F186" r:id="rId171" xr:uid="{E54047F8-B8EC-B44B-A355-FBD4F968EBA4}"/>
    <hyperlink ref="F178" r:id="rId172" xr:uid="{747D99AD-3936-8B4D-818A-9AC58EB29B85}"/>
    <hyperlink ref="F185" r:id="rId173" xr:uid="{D665AEF9-FB59-3E4A-8C37-E73DA70A6BBD}"/>
    <hyperlink ref="F125" r:id="rId174" xr:uid="{2D3DC821-CB5C-8D47-987C-846085B6EEA2}"/>
    <hyperlink ref="F68" r:id="rId175" xr:uid="{EB6AF946-37ED-B443-A6C7-006AE0E6D482}"/>
    <hyperlink ref="F280" r:id="rId176" xr:uid="{191053D0-85DB-7A48-8C2F-54C6AEC59CC5}"/>
    <hyperlink ref="F150" r:id="rId177" xr:uid="{7E76DF96-338E-3540-8C5C-2F36863B9B9B}"/>
    <hyperlink ref="F94" r:id="rId178" xr:uid="{6DF1F362-5EA5-6940-BC08-A8ADFDF5B122}"/>
    <hyperlink ref="F22" r:id="rId179" xr:uid="{F08914AC-66CC-F04E-A3F0-360D3BDE5FD2}"/>
    <hyperlink ref="F78" r:id="rId180" xr:uid="{03C80CA7-9343-6142-B70B-913BFD603A45}"/>
    <hyperlink ref="F286" r:id="rId181" xr:uid="{B2C2A97C-E4DF-F64A-9CB4-6B6EF0A7931B}"/>
    <hyperlink ref="F87" r:id="rId182" xr:uid="{88DDF4A4-8A40-3844-B3C9-D06C00174FE6}"/>
    <hyperlink ref="F287" r:id="rId183" xr:uid="{ECF2D0DB-3E42-FD48-A574-AA6AF05CC725}"/>
    <hyperlink ref="F146" r:id="rId184" xr:uid="{F7BFEC23-0364-F745-AE73-4241CF553E76}"/>
    <hyperlink ref="F195" r:id="rId185" xr:uid="{3ACB1636-F889-5046-BF37-A8D75455A569}"/>
    <hyperlink ref="F176" r:id="rId186" xr:uid="{A66CB60C-AC9F-B443-BBDD-5430876DB3AC}"/>
    <hyperlink ref="F96" r:id="rId187" xr:uid="{F9D25317-8C7B-3F42-923C-374BEC8B7E24}"/>
    <hyperlink ref="F216" r:id="rId188" xr:uid="{8D413FA7-A5FC-D045-9B43-D3591F1EFFC9}"/>
    <hyperlink ref="F128" r:id="rId189" xr:uid="{30B09439-8F22-4840-9AC0-8631FE001D77}"/>
    <hyperlink ref="F217" r:id="rId190" xr:uid="{8B48D2C7-00B5-6544-BADF-C16E1F4E3139}"/>
    <hyperlink ref="F44" r:id="rId191" xr:uid="{DD3FC6CE-E469-FB44-8FC6-3B7609A0A52B}"/>
    <hyperlink ref="F63" r:id="rId192" xr:uid="{0E2A16C8-D8DE-4647-83BB-06D42D49F47B}"/>
    <hyperlink ref="F20" r:id="rId193" xr:uid="{4E4F78EA-199B-394D-87F0-5A151665223D}"/>
    <hyperlink ref="F191" r:id="rId194" xr:uid="{2E40277F-4F1C-5E4A-BABC-4AE06E3CE0AF}"/>
    <hyperlink ref="F155" r:id="rId195" xr:uid="{596D9356-B428-E04E-BD47-249B8791A882}"/>
    <hyperlink ref="F65" r:id="rId196" xr:uid="{040D4D88-43E4-C447-BCCE-E0FA09E383C6}"/>
    <hyperlink ref="F117" r:id="rId197" xr:uid="{5C83CF2A-32BB-684D-B0BF-F41D9C894719}"/>
    <hyperlink ref="F177" r:id="rId198" xr:uid="{88F71B22-A448-9347-BA2A-C5D2FAF891F2}"/>
    <hyperlink ref="F262" r:id="rId199" xr:uid="{47256BB5-E77D-9940-A2A5-9DD4594F1AE9}"/>
    <hyperlink ref="F35" r:id="rId200" xr:uid="{79CB583E-77DE-B248-BC14-41658A2F0823}"/>
    <hyperlink ref="F243" r:id="rId201" xr:uid="{089DA9EC-8CB9-2345-B202-6A8BBE3991AF}"/>
    <hyperlink ref="F168" r:id="rId202" xr:uid="{75A22DE7-42BB-1446-B318-5BFE9A643DAC}"/>
    <hyperlink ref="F175" r:id="rId203" xr:uid="{A33EC5EB-678D-6B4B-B844-6D6571651DA2}"/>
    <hyperlink ref="F75" r:id="rId204" xr:uid="{389E231E-DC8A-014B-96B0-DE03820AD784}"/>
    <hyperlink ref="F112" r:id="rId205" xr:uid="{BA89019D-B5F4-6646-AEF3-C74C896AB751}"/>
    <hyperlink ref="F266" r:id="rId206" xr:uid="{CAD7E5E1-9D53-9F4F-9766-93AA429969D6}"/>
    <hyperlink ref="F169" r:id="rId207" xr:uid="{47286DEC-EF07-3241-9DCA-DA0FE2BD8A40}"/>
    <hyperlink ref="F21" r:id="rId208" xr:uid="{A28B844B-8C84-5042-A177-5FA44F45592E}"/>
    <hyperlink ref="F288" r:id="rId209" xr:uid="{A00C09AB-3FFB-374C-B07E-E06B83042507}"/>
    <hyperlink ref="F59" r:id="rId210" xr:uid="{C1419DE5-BB17-0C4D-9252-63EE392DC5C5}"/>
    <hyperlink ref="F162" r:id="rId211" xr:uid="{95810524-72A5-BA42-9EF4-546F7F545CCD}"/>
    <hyperlink ref="F214" r:id="rId212" xr:uid="{1ECAAE98-D31F-3748-9E7B-F60D185F8833}"/>
    <hyperlink ref="F124" r:id="rId213" xr:uid="{CDF85CFE-8C52-7A46-93C4-3059ED0B942C}"/>
    <hyperlink ref="F163" r:id="rId214" xr:uid="{86F17B4C-EB86-3D49-A6BF-1B7BC0622385}"/>
    <hyperlink ref="F190" r:id="rId215" xr:uid="{6A4A28F4-8E4D-4147-A598-262754D7ABC3}"/>
    <hyperlink ref="F260" r:id="rId216" xr:uid="{D5B5DB7E-E1EF-024B-8A5A-B064D57A7F10}"/>
    <hyperlink ref="F140" r:id="rId217" xr:uid="{F41BC291-1774-0546-8B3B-9A0AB3F1CC4C}"/>
    <hyperlink ref="F141" r:id="rId218" xr:uid="{804CB785-093A-8945-8E79-FC8054386317}"/>
    <hyperlink ref="F105" r:id="rId219" xr:uid="{EC818368-BD5B-1140-AD55-182D7E9285A9}"/>
    <hyperlink ref="F16" r:id="rId220" xr:uid="{D3C8A720-EEFA-174B-AABB-C2ABEDE2D587}"/>
    <hyperlink ref="F37" r:id="rId221" xr:uid="{1BDC4678-F316-1340-A0D9-087F613C416D}"/>
    <hyperlink ref="F193" r:id="rId222" xr:uid="{0A69F892-BCB7-634A-B0DA-0C8D9A2D4B47}"/>
    <hyperlink ref="F110" r:id="rId223" xr:uid="{388FC262-F546-8840-A7F4-E48666FBB807}"/>
    <hyperlink ref="F279" r:id="rId224" xr:uid="{98D14C09-17BD-3C42-A67A-24C91D952EA9}"/>
    <hyperlink ref="F113" r:id="rId225" xr:uid="{990C8279-91D3-9B48-91AC-5C4868BF398C}"/>
    <hyperlink ref="F53" r:id="rId226" xr:uid="{94BCBA9E-EA36-E242-A6ED-10A968C4D859}"/>
    <hyperlink ref="F115" r:id="rId227" xr:uid="{6D6D8837-C26B-A24B-82B1-7A1872EB2A8C}"/>
    <hyperlink ref="F202" r:id="rId228" xr:uid="{A0573ACD-A782-1F4D-9B6A-CF61704EBD59}"/>
    <hyperlink ref="F201" r:id="rId229" xr:uid="{F8655133-2A21-7644-996E-8801F08AEDAA}"/>
    <hyperlink ref="F200" r:id="rId230" xr:uid="{44B48D99-EA5E-3A44-8D0A-7AD57F1191AE}"/>
    <hyperlink ref="F161" r:id="rId231" xr:uid="{BDAA6D0C-DDE5-EB4C-B40A-F1927DC4EB8F}"/>
    <hyperlink ref="F137" r:id="rId232" xr:uid="{D20DF26C-0EB3-5648-BE2D-D8944BF12430}"/>
    <hyperlink ref="F212" r:id="rId233" xr:uid="{D5691D86-A999-9A47-B679-B77D4D5DA15D}"/>
    <hyperlink ref="F211" r:id="rId234" xr:uid="{3E7D2F07-7CD3-614F-8689-851769B14CE7}"/>
    <hyperlink ref="F52" r:id="rId235" xr:uid="{77AC9A7A-B94A-3140-9C7A-066F25A31345}"/>
    <hyperlink ref="F144" r:id="rId236" xr:uid="{A1B1C909-DA15-524E-8432-F19F66D45A30}"/>
    <hyperlink ref="F145" r:id="rId237" xr:uid="{B5268A69-BF18-424E-933D-795022B8C45E}"/>
    <hyperlink ref="F103" r:id="rId238" xr:uid="{0AE2BAF5-89F8-234E-ADB5-3AAB5974075A}"/>
    <hyperlink ref="F222" r:id="rId239" xr:uid="{BFF36D6B-68E4-3A47-9985-632B027B5D7C}"/>
    <hyperlink ref="F111" r:id="rId240" xr:uid="{9BD562A2-67CA-8A4D-8E5A-259F366DF132}"/>
    <hyperlink ref="F82" r:id="rId241" xr:uid="{11EAA30E-62FA-2E46-A1DA-E887C32419F0}"/>
    <hyperlink ref="F274" r:id="rId242" xr:uid="{A562523C-CBD0-9A41-8D94-86510ADA552B}"/>
    <hyperlink ref="F142" r:id="rId243" xr:uid="{DA371F9A-5F26-EE4A-A494-50170934069B}"/>
    <hyperlink ref="F23" r:id="rId244" xr:uid="{82AF758D-6977-DA42-BEA9-7F3E06B4D593}"/>
    <hyperlink ref="F213" r:id="rId245" xr:uid="{6C0223C1-9D08-7144-B519-BE04A4AFEB3B}"/>
    <hyperlink ref="F81" r:id="rId246" xr:uid="{D43EA23D-0603-D841-928C-2EB996C0E224}"/>
    <hyperlink ref="F80" r:id="rId247" xr:uid="{666D7A8D-BAAE-4140-8DF0-8396F6FC4424}"/>
    <hyperlink ref="F54" r:id="rId248" xr:uid="{E81F9AAE-1BB8-224B-A54B-ACB52AF80EE7}"/>
    <hyperlink ref="F26" r:id="rId249" xr:uid="{18C7B432-C42D-C741-8A5B-74CE219AC9B1}"/>
    <hyperlink ref="F189" r:id="rId250" xr:uid="{9D2B313D-F9A6-1040-8CFB-B88462538719}"/>
    <hyperlink ref="F166" r:id="rId251" xr:uid="{93B059EC-5E22-9B45-95F6-AE38B8114F20}"/>
    <hyperlink ref="F167" r:id="rId252" xr:uid="{C50A0487-A020-C94F-8937-F41C98FCBD33}"/>
    <hyperlink ref="F230" r:id="rId253" xr:uid="{5FD44724-EB35-D44B-A161-1B9029C960D6}"/>
    <hyperlink ref="F231" r:id="rId254" xr:uid="{18668449-6F04-A149-BF75-63C77530A3EA}"/>
    <hyperlink ref="F34" r:id="rId255" xr:uid="{12877F3D-87E9-3147-9DFB-1AC62B0CAB22}"/>
    <hyperlink ref="F50" r:id="rId256" xr:uid="{600164D2-0ECE-6B45-B529-A6B766F2BD04}"/>
    <hyperlink ref="F51" r:id="rId257" xr:uid="{7D50F3B1-938E-094D-A329-7B0B0039D0C8}"/>
    <hyperlink ref="F123" r:id="rId258" xr:uid="{4598C515-AEE3-5848-8C5E-57966114102B}"/>
    <hyperlink ref="F253" r:id="rId259" xr:uid="{26C2839B-796C-654B-A088-C916A9B0AA53}"/>
    <hyperlink ref="F254" r:id="rId260" xr:uid="{47BA6B7A-476F-424D-AF36-7E4E002BC414}"/>
    <hyperlink ref="F255" r:id="rId261" xr:uid="{D8D75325-437D-824C-AE4F-0E05C81C9AFD}"/>
    <hyperlink ref="F256" r:id="rId262" xr:uid="{258BE58A-0979-4C48-A4AB-7C327C3EA854}"/>
    <hyperlink ref="F49" r:id="rId263" xr:uid="{7FB685FB-47E8-1C47-8AAB-639FE9491041}"/>
    <hyperlink ref="F48" r:id="rId264" xr:uid="{B9B755E7-D6A5-AD40-9C42-2CF8052CD113}"/>
    <hyperlink ref="F209" r:id="rId265" xr:uid="{E70991EA-A10C-E04C-8DB2-5FADC5B94B07}"/>
    <hyperlink ref="F182" r:id="rId266" xr:uid="{BC68170A-049D-1742-9A92-B35698967E57}"/>
    <hyperlink ref="F194" r:id="rId267" xr:uid="{34369054-B3CC-7C4A-A2F0-D8932610A05C}"/>
    <hyperlink ref="F228" r:id="rId268" xr:uid="{9B6FB17E-B702-BD4C-AB24-E03953D78825}"/>
    <hyperlink ref="F229" r:id="rId269" xr:uid="{AA921548-6B69-BA4E-8855-E37F24C30A8F}"/>
    <hyperlink ref="F24" r:id="rId270" xr:uid="{1772E0DE-4E9A-DB44-95A1-AC71A125333E}"/>
    <hyperlink ref="F164" r:id="rId271" xr:uid="{6370BA83-55FC-D348-9820-5E6299E5B9CF}"/>
    <hyperlink ref="F221" r:id="rId272" xr:uid="{88473136-4EFB-A243-8E2E-D68C8ED806E2}"/>
    <hyperlink ref="F272" r:id="rId273" xr:uid="{EA49FC4D-CA76-0444-9C05-2F7DDCE13196}"/>
    <hyperlink ref="F199" r:id="rId274" xr:uid="{7C88DE8C-BB95-F844-8E0E-77567693D9F7}"/>
  </hyperlinks>
  <printOptions horizontalCentered="1"/>
  <pageMargins left="0.25" right="0.25" top="0.75" bottom="0.75" header="0.3" footer="0.3"/>
  <pageSetup scale="56" orientation="portrait"/>
  <headerFooter alignWithMargins="0"/>
  <drawing r:id="rId275"/>
  <legacyDrawing r:id="rId276"/>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U72"/>
  <sheetViews>
    <sheetView showGridLines="0" zoomScale="115" zoomScaleNormal="115" workbookViewId="0">
      <pane ySplit="16" topLeftCell="A17" activePane="bottomLeft" state="frozen"/>
      <selection activeCell="E74" sqref="E74"/>
      <selection pane="bottomLeft" activeCell="B16" sqref="B16"/>
    </sheetView>
  </sheetViews>
  <sheetFormatPr baseColWidth="10" defaultColWidth="8.83203125" defaultRowHeight="18"/>
  <cols>
    <col min="2" max="2" width="34.33203125" style="22" customWidth="1"/>
    <col min="3" max="3" width="64.6640625" customWidth="1"/>
    <col min="4" max="4" width="8.6640625" customWidth="1"/>
    <col min="5" max="5" width="10.33203125" style="11" customWidth="1"/>
    <col min="6" max="6" width="18.1640625" style="2" customWidth="1"/>
    <col min="7" max="7" width="19" style="2" customWidth="1"/>
    <col min="8" max="8" width="15.83203125" style="2" customWidth="1"/>
    <col min="9" max="9" width="43.6640625" style="2" customWidth="1"/>
    <col min="10" max="10" width="10.33203125" style="11" customWidth="1"/>
    <col min="11" max="11" width="11.33203125" customWidth="1"/>
    <col min="12" max="12" width="9.1640625" customWidth="1"/>
    <col min="13" max="13" width="10.5" customWidth="1"/>
    <col min="15" max="15" width="11.33203125" customWidth="1"/>
    <col min="16" max="16" width="11.6640625" customWidth="1"/>
  </cols>
  <sheetData>
    <row r="1" spans="1:21" s="1" customFormat="1" ht="40.75" customHeight="1">
      <c r="B1" s="118"/>
      <c r="C1" s="139" t="s">
        <v>87</v>
      </c>
      <c r="D1" s="139"/>
      <c r="E1" s="11"/>
      <c r="F1" s="36"/>
      <c r="G1" s="37"/>
      <c r="H1" s="71"/>
      <c r="I1" s="19"/>
      <c r="J1" s="11"/>
      <c r="K1"/>
      <c r="L1"/>
      <c r="M1"/>
      <c r="U1"/>
    </row>
    <row r="2" spans="1:21" ht="16.75" customHeight="1">
      <c r="C2" s="38"/>
      <c r="D2" s="38"/>
      <c r="H2" s="90"/>
      <c r="I2" s="19"/>
      <c r="U2" s="3"/>
    </row>
    <row r="3" spans="1:21" ht="19" thickBot="1">
      <c r="B3" s="41" t="s">
        <v>3</v>
      </c>
      <c r="C3" s="76" t="s">
        <v>904</v>
      </c>
      <c r="D3" s="2"/>
      <c r="H3" s="71"/>
      <c r="I3" s="19"/>
      <c r="U3" s="3"/>
    </row>
    <row r="4" spans="1:21" ht="19" thickBot="1">
      <c r="B4" s="41" t="s">
        <v>1318</v>
      </c>
      <c r="C4" s="174" t="s">
        <v>85</v>
      </c>
      <c r="D4" s="2"/>
      <c r="H4" s="71"/>
      <c r="I4" s="299" t="s">
        <v>2221</v>
      </c>
      <c r="J4" s="300"/>
      <c r="U4" s="3"/>
    </row>
    <row r="5" spans="1:21">
      <c r="B5" s="41" t="s">
        <v>5</v>
      </c>
      <c r="C5" s="77" t="s">
        <v>6</v>
      </c>
      <c r="D5" s="2"/>
      <c r="H5" s="71"/>
      <c r="I5" s="22"/>
      <c r="J5" s="244"/>
      <c r="U5" s="3"/>
    </row>
    <row r="6" spans="1:21">
      <c r="B6" s="41" t="s">
        <v>1319</v>
      </c>
      <c r="C6" s="175" t="s">
        <v>1320</v>
      </c>
      <c r="D6" s="2"/>
      <c r="H6" s="71"/>
      <c r="I6" s="22"/>
      <c r="J6" s="244"/>
      <c r="U6" s="3"/>
    </row>
    <row r="7" spans="1:21" ht="20" customHeight="1" thickBot="1">
      <c r="B7" s="40"/>
      <c r="C7" s="144" t="s">
        <v>905</v>
      </c>
      <c r="D7" s="2"/>
      <c r="H7" s="71"/>
      <c r="I7" s="22"/>
      <c r="J7" s="244"/>
      <c r="U7" s="3"/>
    </row>
    <row r="8" spans="1:21" ht="19" thickBot="1">
      <c r="B8" s="144"/>
      <c r="C8" s="158" t="s">
        <v>1023</v>
      </c>
      <c r="D8" s="106"/>
      <c r="E8" s="303"/>
      <c r="H8" s="71"/>
      <c r="I8" s="184" t="s">
        <v>1384</v>
      </c>
      <c r="J8" s="187"/>
      <c r="K8" s="188"/>
      <c r="U8" s="3"/>
    </row>
    <row r="9" spans="1:21" ht="19" thickBot="1">
      <c r="B9" s="40"/>
      <c r="C9" s="97" t="s">
        <v>1326</v>
      </c>
      <c r="D9" s="112"/>
      <c r="E9" s="304"/>
      <c r="H9" s="12"/>
      <c r="I9" s="301" t="s">
        <v>1367</v>
      </c>
      <c r="J9" s="302"/>
      <c r="K9" s="305"/>
      <c r="U9" s="3"/>
    </row>
    <row r="10" spans="1:21" ht="19" thickBot="1">
      <c r="B10" s="40"/>
      <c r="C10" s="97" t="s">
        <v>2257</v>
      </c>
      <c r="D10" s="63"/>
      <c r="E10" s="307"/>
      <c r="G10" s="15"/>
      <c r="H10" s="12"/>
      <c r="I10" s="189" t="s">
        <v>1366</v>
      </c>
      <c r="J10" s="306"/>
      <c r="K10" s="275"/>
      <c r="U10" s="3"/>
    </row>
    <row r="11" spans="1:21">
      <c r="B11" s="40"/>
      <c r="C11" s="97" t="s">
        <v>1887</v>
      </c>
      <c r="D11" s="75"/>
      <c r="G11" s="15"/>
      <c r="H11" s="12"/>
      <c r="I11" s="19"/>
      <c r="U11" s="3"/>
    </row>
    <row r="12" spans="1:21" ht="18" customHeight="1" thickBot="1">
      <c r="B12" s="40" t="s">
        <v>838</v>
      </c>
      <c r="C12" s="176" t="s">
        <v>1337</v>
      </c>
      <c r="D12" s="177"/>
      <c r="G12" s="15"/>
      <c r="H12" s="12"/>
      <c r="I12" s="19"/>
      <c r="U12" s="3"/>
    </row>
    <row r="13" spans="1:21" ht="16" customHeight="1" thickBot="1">
      <c r="B13" s="40"/>
      <c r="C13" s="182" t="s">
        <v>1322</v>
      </c>
      <c r="D13" s="183"/>
      <c r="G13" s="15"/>
      <c r="H13" s="12"/>
      <c r="I13" s="19"/>
      <c r="U13" s="3"/>
    </row>
    <row r="14" spans="1:21">
      <c r="B14" s="40"/>
      <c r="C14" s="2"/>
      <c r="D14" s="2"/>
      <c r="G14" s="15"/>
      <c r="H14" s="12"/>
      <c r="I14" s="19"/>
      <c r="U14" s="3"/>
    </row>
    <row r="15" spans="1:21" ht="14.25" customHeight="1" thickBot="1">
      <c r="B15" s="23"/>
      <c r="C15" s="6"/>
      <c r="D15" s="6"/>
      <c r="F15" s="6"/>
      <c r="G15" s="6"/>
      <c r="H15" s="5"/>
      <c r="I15" s="6"/>
      <c r="U15" s="3"/>
    </row>
    <row r="16" spans="1:21" s="4" customFormat="1" ht="30.75" customHeight="1" thickBot="1">
      <c r="A16" s="266" t="s">
        <v>2177</v>
      </c>
      <c r="B16" s="148" t="s">
        <v>14</v>
      </c>
      <c r="C16" s="143" t="s">
        <v>15</v>
      </c>
      <c r="D16" s="149" t="s">
        <v>16</v>
      </c>
      <c r="E16" s="68" t="s">
        <v>20</v>
      </c>
      <c r="F16" s="150" t="s">
        <v>7</v>
      </c>
      <c r="G16" s="151" t="s">
        <v>17</v>
      </c>
      <c r="H16" s="150" t="s">
        <v>18</v>
      </c>
      <c r="I16" s="152" t="s">
        <v>19</v>
      </c>
      <c r="J16" s="117" t="s">
        <v>9</v>
      </c>
      <c r="K16" s="155" t="s">
        <v>52</v>
      </c>
      <c r="L16" s="117" t="s">
        <v>82</v>
      </c>
      <c r="M16" s="138" t="s">
        <v>83</v>
      </c>
      <c r="N16" s="72"/>
      <c r="O16" s="72"/>
      <c r="P16" s="72"/>
      <c r="Q16" s="72"/>
      <c r="U16" s="3"/>
    </row>
    <row r="17" spans="1:17" s="3" customFormat="1" ht="14" thickBot="1">
      <c r="A17" s="268" t="s">
        <v>2060</v>
      </c>
      <c r="B17" s="230" t="s">
        <v>1677</v>
      </c>
      <c r="C17" s="94" t="s">
        <v>1678</v>
      </c>
      <c r="D17" s="95" t="s">
        <v>821</v>
      </c>
      <c r="E17" s="222">
        <v>48000</v>
      </c>
      <c r="F17" s="81" t="s">
        <v>123</v>
      </c>
      <c r="G17" s="81" t="s">
        <v>60</v>
      </c>
      <c r="H17" s="81" t="s">
        <v>49</v>
      </c>
      <c r="I17" s="70" t="s">
        <v>1679</v>
      </c>
      <c r="J17" s="20" t="s">
        <v>10</v>
      </c>
      <c r="K17" s="219">
        <f t="shared" ref="K17:K34" si="0">E17/3900</f>
        <v>12.307692307692308</v>
      </c>
      <c r="L17" s="39"/>
      <c r="M17" s="109">
        <f t="shared" ref="M17:M34" si="1">E17*L17</f>
        <v>0</v>
      </c>
      <c r="N17" s="71"/>
      <c r="O17" s="211" t="s">
        <v>84</v>
      </c>
      <c r="P17" s="212">
        <f>M36</f>
        <v>0</v>
      </c>
      <c r="Q17" s="71"/>
    </row>
    <row r="18" spans="1:17" s="3" customFormat="1" ht="15" customHeight="1">
      <c r="A18" s="268" t="s">
        <v>2060</v>
      </c>
      <c r="B18" s="230" t="s">
        <v>576</v>
      </c>
      <c r="C18" s="31" t="s">
        <v>577</v>
      </c>
      <c r="D18" s="95" t="s">
        <v>821</v>
      </c>
      <c r="E18" s="222">
        <v>28000</v>
      </c>
      <c r="F18" s="81" t="s">
        <v>332</v>
      </c>
      <c r="G18" s="81" t="s">
        <v>521</v>
      </c>
      <c r="H18" s="81" t="s">
        <v>113</v>
      </c>
      <c r="I18" s="57" t="s">
        <v>570</v>
      </c>
      <c r="J18" s="24" t="s">
        <v>10</v>
      </c>
      <c r="K18" s="219">
        <f t="shared" si="0"/>
        <v>7.1794871794871797</v>
      </c>
      <c r="L18" s="39"/>
      <c r="M18" s="109">
        <f t="shared" si="1"/>
        <v>0</v>
      </c>
      <c r="N18" s="71"/>
      <c r="O18" s="71"/>
      <c r="P18" s="71"/>
      <c r="Q18" s="71"/>
    </row>
    <row r="19" spans="1:17" s="3" customFormat="1" ht="13">
      <c r="A19" s="268" t="s">
        <v>2060</v>
      </c>
      <c r="B19" s="230" t="s">
        <v>186</v>
      </c>
      <c r="C19" s="31" t="s">
        <v>185</v>
      </c>
      <c r="D19" s="95" t="s">
        <v>821</v>
      </c>
      <c r="E19" s="222">
        <v>28000</v>
      </c>
      <c r="F19" s="81" t="s">
        <v>167</v>
      </c>
      <c r="G19" s="81" t="s">
        <v>27</v>
      </c>
      <c r="H19" s="81" t="s">
        <v>34</v>
      </c>
      <c r="I19" s="57" t="s">
        <v>1479</v>
      </c>
      <c r="J19" s="20" t="s">
        <v>10</v>
      </c>
      <c r="K19" s="219">
        <f t="shared" si="0"/>
        <v>7.1794871794871797</v>
      </c>
      <c r="L19" s="39"/>
      <c r="M19" s="109">
        <f t="shared" si="1"/>
        <v>0</v>
      </c>
      <c r="N19" s="71"/>
      <c r="O19" s="71"/>
      <c r="P19" s="71"/>
      <c r="Q19" s="71"/>
    </row>
    <row r="20" spans="1:17" s="3" customFormat="1" ht="13">
      <c r="A20" s="268"/>
      <c r="B20" s="384" t="s">
        <v>723</v>
      </c>
      <c r="C20" s="101" t="s">
        <v>2940</v>
      </c>
      <c r="D20" s="95" t="s">
        <v>2253</v>
      </c>
      <c r="E20" s="223">
        <v>299000</v>
      </c>
      <c r="F20" s="81" t="s">
        <v>448</v>
      </c>
      <c r="G20" s="81" t="s">
        <v>39</v>
      </c>
      <c r="H20" s="81" t="s">
        <v>49</v>
      </c>
      <c r="I20" s="70" t="s">
        <v>2941</v>
      </c>
      <c r="J20" s="83" t="s">
        <v>10</v>
      </c>
      <c r="K20" s="219">
        <f t="shared" si="0"/>
        <v>76.666666666666671</v>
      </c>
      <c r="L20" s="39"/>
      <c r="M20" s="109">
        <f t="shared" si="1"/>
        <v>0</v>
      </c>
      <c r="N20" s="71"/>
      <c r="O20" s="71"/>
      <c r="P20" s="71"/>
      <c r="Q20" s="71"/>
    </row>
    <row r="21" spans="1:17" s="3" customFormat="1" ht="13">
      <c r="A21" s="268" t="s">
        <v>2060</v>
      </c>
      <c r="B21" s="230" t="s">
        <v>1116</v>
      </c>
      <c r="C21" s="73" t="s">
        <v>1117</v>
      </c>
      <c r="D21" s="95" t="s">
        <v>821</v>
      </c>
      <c r="E21" s="223">
        <v>29000</v>
      </c>
      <c r="F21" s="81" t="s">
        <v>346</v>
      </c>
      <c r="G21" s="81" t="s">
        <v>29</v>
      </c>
      <c r="H21" s="81" t="s">
        <v>1008</v>
      </c>
      <c r="I21" s="70" t="s">
        <v>1118</v>
      </c>
      <c r="J21" s="83" t="s">
        <v>10</v>
      </c>
      <c r="K21" s="219">
        <f t="shared" si="0"/>
        <v>7.4358974358974361</v>
      </c>
      <c r="L21" s="39"/>
      <c r="M21" s="109">
        <f t="shared" si="1"/>
        <v>0</v>
      </c>
      <c r="N21" s="71"/>
      <c r="O21" s="71"/>
      <c r="P21" s="71"/>
      <c r="Q21" s="71"/>
    </row>
    <row r="22" spans="1:17" s="3" customFormat="1" ht="13">
      <c r="A22" s="268" t="s">
        <v>2060</v>
      </c>
      <c r="B22" s="230" t="s">
        <v>1244</v>
      </c>
      <c r="C22" s="101" t="s">
        <v>1246</v>
      </c>
      <c r="D22" s="95" t="s">
        <v>821</v>
      </c>
      <c r="E22" s="221">
        <v>39000</v>
      </c>
      <c r="F22" s="81" t="s">
        <v>366</v>
      </c>
      <c r="G22" s="81" t="s">
        <v>11</v>
      </c>
      <c r="H22" s="81" t="s">
        <v>1245</v>
      </c>
      <c r="I22" s="57" t="s">
        <v>1734</v>
      </c>
      <c r="J22" s="83" t="s">
        <v>10</v>
      </c>
      <c r="K22" s="219">
        <f t="shared" si="0"/>
        <v>10</v>
      </c>
      <c r="L22" s="39"/>
      <c r="M22" s="109">
        <f t="shared" si="1"/>
        <v>0</v>
      </c>
      <c r="N22" s="71"/>
      <c r="O22" s="71"/>
      <c r="P22" s="71"/>
      <c r="Q22" s="71"/>
    </row>
    <row r="23" spans="1:17" s="3" customFormat="1" ht="13">
      <c r="A23" s="268" t="s">
        <v>2060</v>
      </c>
      <c r="B23" s="230" t="s">
        <v>2350</v>
      </c>
      <c r="C23" s="94" t="s">
        <v>2349</v>
      </c>
      <c r="D23" s="95" t="s">
        <v>821</v>
      </c>
      <c r="E23" s="221">
        <v>30000</v>
      </c>
      <c r="F23" s="81" t="s">
        <v>2351</v>
      </c>
      <c r="G23" s="81" t="s">
        <v>57</v>
      </c>
      <c r="H23" s="81" t="s">
        <v>34</v>
      </c>
      <c r="I23" s="57" t="s">
        <v>2352</v>
      </c>
      <c r="J23" s="20" t="s">
        <v>10</v>
      </c>
      <c r="K23" s="219">
        <f t="shared" si="0"/>
        <v>7.6923076923076925</v>
      </c>
      <c r="L23" s="39"/>
      <c r="M23" s="109">
        <f t="shared" si="1"/>
        <v>0</v>
      </c>
      <c r="N23" s="71"/>
      <c r="O23" s="71"/>
      <c r="P23" s="71"/>
      <c r="Q23" s="71"/>
    </row>
    <row r="24" spans="1:17" s="3" customFormat="1" ht="13">
      <c r="A24" s="268"/>
      <c r="B24" s="231" t="s">
        <v>2356</v>
      </c>
      <c r="C24" s="94" t="s">
        <v>2357</v>
      </c>
      <c r="D24" s="95" t="s">
        <v>821</v>
      </c>
      <c r="E24" s="223">
        <v>30000</v>
      </c>
      <c r="F24" s="81" t="s">
        <v>2358</v>
      </c>
      <c r="G24" s="81" t="s">
        <v>11</v>
      </c>
      <c r="H24" s="81" t="s">
        <v>48</v>
      </c>
      <c r="I24" s="70" t="s">
        <v>380</v>
      </c>
      <c r="J24" s="20" t="s">
        <v>10</v>
      </c>
      <c r="K24" s="219">
        <f t="shared" si="0"/>
        <v>7.6923076923076925</v>
      </c>
      <c r="L24" s="39"/>
      <c r="M24" s="109">
        <f t="shared" si="1"/>
        <v>0</v>
      </c>
      <c r="N24" s="71"/>
      <c r="O24" s="71"/>
      <c r="P24" s="71"/>
      <c r="Q24" s="71"/>
    </row>
    <row r="25" spans="1:17" s="3" customFormat="1" ht="13">
      <c r="A25" s="268" t="s">
        <v>2060</v>
      </c>
      <c r="B25" s="201" t="s">
        <v>344</v>
      </c>
      <c r="C25" s="101" t="s">
        <v>345</v>
      </c>
      <c r="D25" s="95" t="s">
        <v>821</v>
      </c>
      <c r="E25" s="223">
        <v>36000</v>
      </c>
      <c r="F25" s="81" t="s">
        <v>346</v>
      </c>
      <c r="G25" s="81" t="s">
        <v>347</v>
      </c>
      <c r="H25" s="81" t="s">
        <v>1008</v>
      </c>
      <c r="I25" s="57" t="s">
        <v>1362</v>
      </c>
      <c r="J25" s="338" t="s">
        <v>10</v>
      </c>
      <c r="K25" s="219">
        <f t="shared" si="0"/>
        <v>9.2307692307692299</v>
      </c>
      <c r="L25" s="39"/>
      <c r="M25" s="109">
        <f t="shared" si="1"/>
        <v>0</v>
      </c>
      <c r="N25" s="71"/>
      <c r="O25" s="71"/>
      <c r="P25" s="71"/>
      <c r="Q25" s="71"/>
    </row>
    <row r="26" spans="1:17" s="3" customFormat="1" ht="13">
      <c r="A26" s="268" t="s">
        <v>2060</v>
      </c>
      <c r="B26" s="201" t="s">
        <v>177</v>
      </c>
      <c r="C26" s="73" t="s">
        <v>189</v>
      </c>
      <c r="D26" s="95" t="s">
        <v>821</v>
      </c>
      <c r="E26" s="223">
        <v>29000</v>
      </c>
      <c r="F26" s="81" t="s">
        <v>178</v>
      </c>
      <c r="G26" s="81" t="s">
        <v>11</v>
      </c>
      <c r="H26" s="81" t="s">
        <v>195</v>
      </c>
      <c r="I26" s="70" t="s">
        <v>190</v>
      </c>
      <c r="J26" s="83" t="s">
        <v>10</v>
      </c>
      <c r="K26" s="219">
        <f t="shared" si="0"/>
        <v>7.4358974358974361</v>
      </c>
      <c r="L26" s="39"/>
      <c r="M26" s="109">
        <f t="shared" si="1"/>
        <v>0</v>
      </c>
      <c r="N26" s="71"/>
      <c r="O26" s="71"/>
      <c r="P26" s="71"/>
      <c r="Q26" s="71"/>
    </row>
    <row r="27" spans="1:17" s="3" customFormat="1" ht="13">
      <c r="A27" s="268" t="s">
        <v>2060</v>
      </c>
      <c r="B27" s="201" t="s">
        <v>1119</v>
      </c>
      <c r="C27" s="73" t="s">
        <v>1121</v>
      </c>
      <c r="D27" s="95" t="s">
        <v>821</v>
      </c>
      <c r="E27" s="223">
        <v>29000</v>
      </c>
      <c r="F27" s="81" t="s">
        <v>346</v>
      </c>
      <c r="G27" s="81" t="s">
        <v>1120</v>
      </c>
      <c r="H27" s="81" t="s">
        <v>1122</v>
      </c>
      <c r="I27" s="70" t="s">
        <v>2359</v>
      </c>
      <c r="J27" s="102" t="s">
        <v>10</v>
      </c>
      <c r="K27" s="219">
        <f t="shared" si="0"/>
        <v>7.4358974358974361</v>
      </c>
      <c r="L27" s="39"/>
      <c r="M27" s="109">
        <f t="shared" si="1"/>
        <v>0</v>
      </c>
      <c r="N27" s="71"/>
      <c r="O27" s="71"/>
      <c r="P27" s="71"/>
      <c r="Q27" s="71"/>
    </row>
    <row r="28" spans="1:17" s="3" customFormat="1" ht="13">
      <c r="A28" s="268"/>
      <c r="B28" s="204" t="s">
        <v>2544</v>
      </c>
      <c r="C28" s="94" t="s">
        <v>2673</v>
      </c>
      <c r="D28" s="95" t="s">
        <v>821</v>
      </c>
      <c r="E28" s="220">
        <v>52000</v>
      </c>
      <c r="F28" s="217" t="s">
        <v>342</v>
      </c>
      <c r="G28" s="81" t="s">
        <v>826</v>
      </c>
      <c r="H28" s="81" t="s">
        <v>49</v>
      </c>
      <c r="I28" s="57" t="s">
        <v>1919</v>
      </c>
      <c r="J28" s="83" t="s">
        <v>10</v>
      </c>
      <c r="K28" s="219">
        <f t="shared" si="0"/>
        <v>13.333333333333334</v>
      </c>
      <c r="L28" s="39"/>
      <c r="M28" s="109">
        <f t="shared" si="1"/>
        <v>0</v>
      </c>
      <c r="N28" s="71"/>
      <c r="O28" s="71"/>
      <c r="P28" s="71"/>
      <c r="Q28" s="71"/>
    </row>
    <row r="29" spans="1:17" s="3" customFormat="1" ht="13">
      <c r="A29" s="268"/>
      <c r="B29" s="204" t="s">
        <v>2179</v>
      </c>
      <c r="C29" s="94" t="s">
        <v>2180</v>
      </c>
      <c r="D29" s="95" t="s">
        <v>821</v>
      </c>
      <c r="E29" s="222">
        <v>35000</v>
      </c>
      <c r="F29" s="81" t="s">
        <v>2129</v>
      </c>
      <c r="G29" s="81" t="s">
        <v>30</v>
      </c>
      <c r="H29" s="81" t="s">
        <v>49</v>
      </c>
      <c r="I29" s="70" t="s">
        <v>2181</v>
      </c>
      <c r="J29" s="20" t="s">
        <v>10</v>
      </c>
      <c r="K29" s="219">
        <f t="shared" si="0"/>
        <v>8.9743589743589745</v>
      </c>
      <c r="L29" s="39"/>
      <c r="M29" s="109">
        <f t="shared" si="1"/>
        <v>0</v>
      </c>
      <c r="N29" s="71"/>
      <c r="O29" s="71"/>
      <c r="P29" s="71"/>
      <c r="Q29" s="71"/>
    </row>
    <row r="30" spans="1:17" s="3" customFormat="1" ht="13">
      <c r="A30" s="268"/>
      <c r="B30" s="200" t="s">
        <v>981</v>
      </c>
      <c r="C30" s="94" t="s">
        <v>982</v>
      </c>
      <c r="D30" s="95" t="s">
        <v>821</v>
      </c>
      <c r="E30" s="222">
        <v>30000</v>
      </c>
      <c r="F30" s="81" t="s">
        <v>580</v>
      </c>
      <c r="G30" s="81" t="s">
        <v>22</v>
      </c>
      <c r="H30" s="81" t="s">
        <v>75</v>
      </c>
      <c r="I30" s="57" t="s">
        <v>986</v>
      </c>
      <c r="J30" s="20" t="s">
        <v>10</v>
      </c>
      <c r="K30" s="219">
        <f t="shared" si="0"/>
        <v>7.6923076923076925</v>
      </c>
      <c r="L30" s="39"/>
      <c r="M30" s="109">
        <f t="shared" si="1"/>
        <v>0</v>
      </c>
      <c r="N30" s="71"/>
      <c r="O30" s="71"/>
      <c r="P30" s="71"/>
      <c r="Q30" s="71"/>
    </row>
    <row r="31" spans="1:17" s="3" customFormat="1" ht="13">
      <c r="A31" s="366"/>
      <c r="B31" s="201" t="s">
        <v>2353</v>
      </c>
      <c r="C31" s="101" t="s">
        <v>2354</v>
      </c>
      <c r="D31" s="95" t="s">
        <v>821</v>
      </c>
      <c r="E31" s="223">
        <v>25000</v>
      </c>
      <c r="F31" s="81" t="s">
        <v>2351</v>
      </c>
      <c r="G31" s="81" t="s">
        <v>11</v>
      </c>
      <c r="H31" s="81" t="s">
        <v>37</v>
      </c>
      <c r="I31" s="70" t="s">
        <v>2355</v>
      </c>
      <c r="J31" s="83" t="s">
        <v>10</v>
      </c>
      <c r="K31" s="219">
        <f t="shared" si="0"/>
        <v>6.4102564102564106</v>
      </c>
      <c r="L31" s="367"/>
      <c r="M31" s="109">
        <f t="shared" si="1"/>
        <v>0</v>
      </c>
      <c r="N31" s="71"/>
      <c r="O31" s="71"/>
      <c r="P31" s="71"/>
      <c r="Q31" s="71"/>
    </row>
    <row r="32" spans="1:17" s="365" customFormat="1" ht="13">
      <c r="A32" s="359"/>
      <c r="B32" s="385" t="s">
        <v>2740</v>
      </c>
      <c r="C32" s="387" t="s">
        <v>2741</v>
      </c>
      <c r="D32" s="360" t="s">
        <v>821</v>
      </c>
      <c r="E32" s="390">
        <v>52000</v>
      </c>
      <c r="F32" s="388" t="s">
        <v>2736</v>
      </c>
      <c r="G32" s="361" t="s">
        <v>31</v>
      </c>
      <c r="H32" s="361" t="s">
        <v>1047</v>
      </c>
      <c r="I32" s="362" t="s">
        <v>2742</v>
      </c>
      <c r="J32" s="389" t="s">
        <v>10</v>
      </c>
      <c r="K32" s="219">
        <f t="shared" si="0"/>
        <v>13.333333333333334</v>
      </c>
      <c r="L32" s="363"/>
      <c r="M32" s="109">
        <f t="shared" si="1"/>
        <v>0</v>
      </c>
      <c r="N32" s="364"/>
      <c r="O32" s="364"/>
      <c r="P32" s="364"/>
      <c r="Q32" s="364"/>
    </row>
    <row r="33" spans="1:17" s="3" customFormat="1" ht="13">
      <c r="A33" s="357"/>
      <c r="B33" s="356" t="s">
        <v>2013</v>
      </c>
      <c r="C33" s="386" t="s">
        <v>2252</v>
      </c>
      <c r="D33" s="126" t="s">
        <v>2253</v>
      </c>
      <c r="E33" s="341">
        <v>244000</v>
      </c>
      <c r="F33" s="216" t="s">
        <v>448</v>
      </c>
      <c r="G33" s="216" t="s">
        <v>39</v>
      </c>
      <c r="H33" s="216" t="s">
        <v>2014</v>
      </c>
      <c r="I33" s="120" t="s">
        <v>2254</v>
      </c>
      <c r="J33" s="326" t="s">
        <v>96</v>
      </c>
      <c r="K33" s="219">
        <f t="shared" si="0"/>
        <v>62.564102564102562</v>
      </c>
      <c r="L33" s="358"/>
      <c r="M33" s="109">
        <f t="shared" si="1"/>
        <v>0</v>
      </c>
      <c r="N33" s="71"/>
      <c r="O33" s="71"/>
      <c r="P33" s="71"/>
      <c r="Q33" s="71"/>
    </row>
    <row r="34" spans="1:17" s="3" customFormat="1" ht="13">
      <c r="A34" s="268" t="s">
        <v>2060</v>
      </c>
      <c r="B34" s="201" t="s">
        <v>1123</v>
      </c>
      <c r="C34" s="31" t="s">
        <v>1124</v>
      </c>
      <c r="D34" s="95" t="s">
        <v>821</v>
      </c>
      <c r="E34" s="222">
        <v>34000</v>
      </c>
      <c r="F34" s="217" t="s">
        <v>346</v>
      </c>
      <c r="G34" s="81" t="s">
        <v>29</v>
      </c>
      <c r="H34" s="81" t="s">
        <v>1008</v>
      </c>
      <c r="I34" s="70" t="s">
        <v>1125</v>
      </c>
      <c r="J34" s="20" t="s">
        <v>10</v>
      </c>
      <c r="K34" s="219">
        <f t="shared" si="0"/>
        <v>8.7179487179487172</v>
      </c>
      <c r="L34" s="39"/>
      <c r="M34" s="109">
        <f t="shared" si="1"/>
        <v>0</v>
      </c>
      <c r="N34" s="71"/>
      <c r="O34" s="71"/>
      <c r="P34" s="71"/>
      <c r="Q34" s="71"/>
    </row>
    <row r="35" spans="1:17" s="3" customFormat="1" ht="14" thickBot="1">
      <c r="A35" s="269"/>
      <c r="B35" s="232"/>
      <c r="C35" s="56"/>
      <c r="D35" s="56"/>
      <c r="E35" s="61"/>
      <c r="F35" s="50"/>
      <c r="G35" s="45"/>
      <c r="H35" s="45"/>
      <c r="I35" s="99"/>
      <c r="J35" s="61"/>
      <c r="K35" s="69"/>
      <c r="L35" s="115"/>
      <c r="M35" s="132">
        <f>K35*L35</f>
        <v>0</v>
      </c>
      <c r="N35" s="71"/>
      <c r="O35" s="71"/>
      <c r="P35" s="71"/>
      <c r="Q35" s="71"/>
    </row>
    <row r="36" spans="1:17" ht="15" customHeight="1" thickBot="1">
      <c r="H36"/>
      <c r="L36" s="133">
        <f>SUM(L17:L35)</f>
        <v>0</v>
      </c>
      <c r="M36" s="134">
        <f>SUM(M17:M35)</f>
        <v>0</v>
      </c>
    </row>
    <row r="37" spans="1:17">
      <c r="H37"/>
    </row>
    <row r="38" spans="1:17">
      <c r="H38"/>
    </row>
    <row r="39" spans="1:17" ht="15" customHeight="1">
      <c r="H39"/>
    </row>
    <row r="40" spans="1:17" ht="16" customHeight="1">
      <c r="H40"/>
    </row>
    <row r="41" spans="1:17">
      <c r="H41"/>
    </row>
    <row r="42" spans="1:17">
      <c r="H42"/>
    </row>
    <row r="43" spans="1:17">
      <c r="H43"/>
    </row>
    <row r="44" spans="1:17">
      <c r="H44"/>
    </row>
    <row r="45" spans="1:17">
      <c r="H45"/>
    </row>
    <row r="46" spans="1:17">
      <c r="H46"/>
    </row>
    <row r="47" spans="1:17">
      <c r="H47"/>
    </row>
    <row r="48" spans="1:17">
      <c r="H48"/>
    </row>
    <row r="49" spans="8:8">
      <c r="H49"/>
    </row>
    <row r="50" spans="8:8">
      <c r="H50"/>
    </row>
    <row r="51" spans="8:8">
      <c r="H51"/>
    </row>
    <row r="52" spans="8:8">
      <c r="H52"/>
    </row>
    <row r="53" spans="8:8">
      <c r="H53"/>
    </row>
    <row r="54" spans="8:8">
      <c r="H54"/>
    </row>
    <row r="55" spans="8:8">
      <c r="H55"/>
    </row>
    <row r="56" spans="8:8">
      <c r="H56"/>
    </row>
    <row r="57" spans="8:8">
      <c r="H57"/>
    </row>
    <row r="58" spans="8:8">
      <c r="H58"/>
    </row>
    <row r="59" spans="8:8">
      <c r="H59"/>
    </row>
    <row r="60" spans="8:8">
      <c r="H60"/>
    </row>
    <row r="61" spans="8:8">
      <c r="H61"/>
    </row>
    <row r="62" spans="8:8">
      <c r="H62"/>
    </row>
    <row r="63" spans="8:8">
      <c r="H63"/>
    </row>
    <row r="64" spans="8:8">
      <c r="H64"/>
    </row>
    <row r="65" spans="8:8">
      <c r="H65"/>
    </row>
    <row r="66" spans="8:8">
      <c r="H66"/>
    </row>
    <row r="67" spans="8:8">
      <c r="H67"/>
    </row>
    <row r="68" spans="8:8">
      <c r="H68"/>
    </row>
    <row r="69" spans="8:8">
      <c r="H69"/>
    </row>
    <row r="70" spans="8:8">
      <c r="H70"/>
    </row>
    <row r="71" spans="8:8">
      <c r="H71"/>
    </row>
    <row r="72" spans="8:8">
      <c r="H72"/>
    </row>
  </sheetData>
  <autoFilter ref="B16:M36" xr:uid="{00000000-0001-0000-0700-000000000000}"/>
  <sortState xmlns:xlrd2="http://schemas.microsoft.com/office/spreadsheetml/2017/richdata2" ref="A17:M36">
    <sortCondition ref="B17:B36"/>
  </sortState>
  <phoneticPr fontId="2" type="noConversion"/>
  <conditionalFormatting sqref="L17:L34">
    <cfRule type="dataBar" priority="26097">
      <dataBar>
        <cfvo type="min"/>
        <cfvo type="max"/>
        <color rgb="FF638EC6"/>
      </dataBar>
      <extLst>
        <ext xmlns:x14="http://schemas.microsoft.com/office/spreadsheetml/2009/9/main" uri="{B025F937-C7B1-47D3-B67F-A62EFF666E3E}">
          <x14:id>{83E18E3F-378C-9544-973E-DD5A8D4BAF19}</x14:id>
        </ext>
      </extLst>
    </cfRule>
  </conditionalFormatting>
  <conditionalFormatting sqref="O17:P17">
    <cfRule type="expression" dxfId="28" priority="86" stopIfTrue="1">
      <formula>MOD(ROW(),2)=1</formula>
    </cfRule>
  </conditionalFormatting>
  <dataValidations count="1">
    <dataValidation type="list" allowBlank="1" showInputMessage="1" showErrorMessage="1" sqref="F16 H16 G35 B28:C28 B24:C24 B29 F20:F27 B20:C20 F29:F33 C34" xr:uid="{00000000-0002-0000-0700-000000000000}">
      <formula1>StatusTypes</formula1>
    </dataValidation>
  </dataValidations>
  <hyperlinks>
    <hyperlink ref="J26" r:id="rId1" xr:uid="{00000000-0004-0000-0700-00000F000000}"/>
    <hyperlink ref="J18" r:id="rId2" xr:uid="{41559C20-F213-F447-83A4-7A81E5C5080F}"/>
    <hyperlink ref="J25" r:id="rId3" xr:uid="{B2F6CD50-A929-E745-A690-1B669DEF7C08}"/>
    <hyperlink ref="J21" r:id="rId4" xr:uid="{5E108764-D35A-1746-8EF0-5F075924C0DE}"/>
    <hyperlink ref="J27" r:id="rId5" xr:uid="{EDDD4231-7FD0-1B42-9C5E-21A110C2698C}"/>
    <hyperlink ref="J34" r:id="rId6" xr:uid="{4907C259-3D75-044D-BC4A-8FB2AA083D4A}"/>
    <hyperlink ref="C3" r:id="rId7" xr:uid="{C17A80AA-2BC3-024B-BD78-9423C5FC70BD}"/>
    <hyperlink ref="C4" r:id="rId8" xr:uid="{D40618A0-DD65-3546-9A85-666E9D3A60E3}"/>
    <hyperlink ref="J17" r:id="rId9" xr:uid="{83D722DC-5C45-6544-A8E1-B838CBB9C143}"/>
    <hyperlink ref="J22" r:id="rId10" xr:uid="{84178671-F097-7147-AF2F-3B410C26F395}"/>
    <hyperlink ref="J30" r:id="rId11" xr:uid="{77E47DA5-6996-994D-A3C9-4F432E4F6E99}"/>
    <hyperlink ref="J29" r:id="rId12" xr:uid="{EDE2E7C7-45AC-864E-97E7-667EC5837A47}"/>
    <hyperlink ref="I10" r:id="rId13" xr:uid="{A4FC3E5A-9454-2E42-A628-B10B2D5242E9}"/>
    <hyperlink ref="J23" r:id="rId14" xr:uid="{7F18D636-4FC2-DE44-B878-8C1ABD9665DB}"/>
    <hyperlink ref="J31" r:id="rId15" xr:uid="{148F227E-63D1-0848-880F-CB54F41F8EE0}"/>
    <hyperlink ref="J24" r:id="rId16" xr:uid="{C6329776-9E66-2B4A-B83F-C12E290931EA}"/>
    <hyperlink ref="J19" r:id="rId17" xr:uid="{E766C1B5-709E-284C-8189-831110C5EC32}"/>
    <hyperlink ref="J32" r:id="rId18" xr:uid="{99D20473-CCF1-854F-9EB7-66B3B1E54D25}"/>
    <hyperlink ref="J28" r:id="rId19" xr:uid="{D012BE74-18C9-D846-B25C-AD7E8E735A1E}"/>
    <hyperlink ref="J20" r:id="rId20" xr:uid="{16907BF1-A6F8-D54D-9AE6-6E142F78D17F}"/>
  </hyperlinks>
  <printOptions horizontalCentered="1"/>
  <pageMargins left="0.25" right="0.25" top="0.25" bottom="0.25" header="0.5" footer="0.5"/>
  <pageSetup scale="55" orientation="portrait"/>
  <headerFooter alignWithMargins="0"/>
  <drawing r:id="rId21"/>
  <legacyDrawing r:id="rId22"/>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L17:L34</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4"/>
  <sheetViews>
    <sheetView showGridLines="0" zoomScale="120" zoomScaleNormal="120" workbookViewId="0">
      <pane ySplit="14" topLeftCell="A15" activePane="bottomLeft" state="frozen"/>
      <selection activeCell="E74" sqref="E74"/>
      <selection pane="bottomLeft" activeCell="B72" sqref="B72"/>
    </sheetView>
  </sheetViews>
  <sheetFormatPr baseColWidth="10" defaultColWidth="8.83203125" defaultRowHeight="13"/>
  <cols>
    <col min="1" max="1" width="10.6640625" style="2" customWidth="1"/>
    <col min="2" max="2" width="40.6640625" style="40" customWidth="1"/>
    <col min="3" max="3" width="48.33203125" customWidth="1"/>
    <col min="4" max="4" width="24.5" style="2" customWidth="1"/>
    <col min="5" max="5" width="16.5" style="2" customWidth="1"/>
    <col min="6" max="6" width="21.6640625" style="2" customWidth="1"/>
    <col min="7" max="7" width="65.5" style="22" customWidth="1"/>
    <col min="8" max="8" width="9.6640625" style="2" customWidth="1"/>
    <col min="9" max="9" width="8.83203125" customWidth="1"/>
    <col min="10" max="10" width="8.33203125" customWidth="1"/>
    <col min="11" max="11" width="9" customWidth="1"/>
    <col min="12" max="12" width="11.33203125" customWidth="1"/>
    <col min="13" max="13" width="12.6640625" customWidth="1"/>
    <col min="14" max="14" width="13.83203125" customWidth="1"/>
  </cols>
  <sheetData>
    <row r="1" spans="1:20" s="1" customFormat="1" ht="28">
      <c r="A1" s="2"/>
      <c r="B1" s="60"/>
      <c r="C1" s="139" t="s">
        <v>87</v>
      </c>
      <c r="D1" s="2"/>
      <c r="E1" s="25"/>
      <c r="F1" s="25"/>
      <c r="G1" s="22"/>
      <c r="H1" s="2"/>
      <c r="T1"/>
    </row>
    <row r="2" spans="1:20" ht="17" thickBot="1">
      <c r="C2" s="64"/>
      <c r="E2" s="17"/>
      <c r="F2" s="17"/>
      <c r="I2" s="1"/>
      <c r="J2" s="1"/>
      <c r="T2" s="3"/>
    </row>
    <row r="3" spans="1:20" ht="14" thickBot="1">
      <c r="B3" s="41" t="s">
        <v>3</v>
      </c>
      <c r="C3" s="76" t="s">
        <v>904</v>
      </c>
      <c r="G3" s="298" t="s">
        <v>2221</v>
      </c>
      <c r="H3" s="244"/>
      <c r="I3" s="1"/>
      <c r="J3" s="1"/>
      <c r="T3" s="3"/>
    </row>
    <row r="4" spans="1:20">
      <c r="B4" s="41" t="s">
        <v>5</v>
      </c>
      <c r="C4" s="77" t="s">
        <v>6</v>
      </c>
      <c r="H4" s="244"/>
      <c r="I4" s="1"/>
      <c r="J4" s="1"/>
      <c r="T4" s="3"/>
    </row>
    <row r="5" spans="1:20" ht="17" thickBot="1">
      <c r="C5" s="144" t="s">
        <v>905</v>
      </c>
      <c r="E5" s="15"/>
      <c r="F5" s="15"/>
      <c r="H5" s="244"/>
      <c r="I5" s="1"/>
      <c r="J5" s="1"/>
      <c r="T5" s="3"/>
    </row>
    <row r="6" spans="1:20" ht="16" customHeight="1" thickBot="1">
      <c r="B6" s="144"/>
      <c r="C6" s="158" t="s">
        <v>1023</v>
      </c>
      <c r="D6" s="106"/>
      <c r="E6" s="15"/>
      <c r="F6" s="15"/>
      <c r="H6" s="244"/>
      <c r="I6" s="1"/>
      <c r="J6" s="1"/>
      <c r="T6" s="3"/>
    </row>
    <row r="7" spans="1:20" ht="16">
      <c r="C7" s="97" t="s">
        <v>1325</v>
      </c>
      <c r="D7" s="112"/>
      <c r="E7" s="15"/>
      <c r="F7" s="15"/>
      <c r="G7" s="184" t="s">
        <v>1384</v>
      </c>
      <c r="H7" s="185"/>
      <c r="I7" s="1"/>
      <c r="J7" s="1"/>
      <c r="T7" s="3"/>
    </row>
    <row r="8" spans="1:20" ht="17" thickBot="1">
      <c r="C8" s="97" t="s">
        <v>1323</v>
      </c>
      <c r="D8" s="63"/>
      <c r="E8" s="15"/>
      <c r="F8" s="15"/>
      <c r="G8" s="186" t="s">
        <v>1367</v>
      </c>
      <c r="H8" s="263"/>
      <c r="I8" s="1"/>
      <c r="J8" s="1"/>
      <c r="T8" s="3"/>
    </row>
    <row r="9" spans="1:20" ht="17" thickBot="1">
      <c r="C9" s="97" t="s">
        <v>1321</v>
      </c>
      <c r="D9" s="75"/>
      <c r="E9" s="15"/>
      <c r="F9" s="15"/>
      <c r="G9" s="189" t="s">
        <v>1366</v>
      </c>
      <c r="H9" s="264"/>
      <c r="I9" s="1"/>
      <c r="J9" s="1"/>
      <c r="T9" s="3"/>
    </row>
    <row r="10" spans="1:20" ht="17" thickBot="1">
      <c r="B10" s="40" t="s">
        <v>838</v>
      </c>
      <c r="C10" s="176" t="s">
        <v>1337</v>
      </c>
      <c r="D10" s="177"/>
      <c r="E10" s="15"/>
      <c r="F10" s="15"/>
      <c r="G10" s="40"/>
      <c r="H10" s="19"/>
      <c r="I10" s="1"/>
      <c r="J10" s="1"/>
      <c r="T10" s="3"/>
    </row>
    <row r="11" spans="1:20" ht="14" thickBot="1">
      <c r="C11" s="191" t="s">
        <v>1322</v>
      </c>
      <c r="D11" s="192"/>
      <c r="G11" s="40"/>
      <c r="H11" s="19"/>
      <c r="T11" s="3"/>
    </row>
    <row r="12" spans="1:20" ht="17" thickBot="1">
      <c r="C12" s="193"/>
      <c r="D12" s="194"/>
      <c r="E12" s="15"/>
      <c r="F12" s="15"/>
      <c r="G12" s="40"/>
      <c r="H12" s="19"/>
      <c r="T12" s="3"/>
    </row>
    <row r="13" spans="1:20" ht="15" thickBot="1">
      <c r="A13" s="6"/>
      <c r="B13" s="62"/>
      <c r="C13" s="6"/>
      <c r="D13" s="6"/>
      <c r="E13" s="6"/>
      <c r="F13" s="6"/>
      <c r="G13" s="23"/>
      <c r="H13" s="6"/>
      <c r="T13" s="3"/>
    </row>
    <row r="14" spans="1:20" ht="35" thickBot="1">
      <c r="A14" s="143" t="s">
        <v>2177</v>
      </c>
      <c r="B14" s="190" t="s">
        <v>14</v>
      </c>
      <c r="C14" s="143" t="s">
        <v>15</v>
      </c>
      <c r="D14" s="149" t="s">
        <v>16</v>
      </c>
      <c r="E14" s="150" t="s">
        <v>17</v>
      </c>
      <c r="F14" s="149" t="s">
        <v>2171</v>
      </c>
      <c r="G14" s="150" t="s">
        <v>19</v>
      </c>
      <c r="H14" s="153" t="s">
        <v>9</v>
      </c>
      <c r="I14" s="154" t="s">
        <v>51</v>
      </c>
      <c r="J14" s="155" t="s">
        <v>52</v>
      </c>
      <c r="K14" s="156" t="s">
        <v>82</v>
      </c>
      <c r="L14" s="157" t="s">
        <v>83</v>
      </c>
    </row>
    <row r="15" spans="1:20" s="3" customFormat="1" ht="14" thickBot="1">
      <c r="A15" s="267" t="s">
        <v>2060</v>
      </c>
      <c r="B15" s="345" t="s">
        <v>622</v>
      </c>
      <c r="C15" s="142" t="s">
        <v>623</v>
      </c>
      <c r="D15" s="123" t="s">
        <v>197</v>
      </c>
      <c r="E15" s="226" t="s">
        <v>73</v>
      </c>
      <c r="F15" s="226" t="s">
        <v>34</v>
      </c>
      <c r="G15" s="124" t="s">
        <v>632</v>
      </c>
      <c r="H15" s="282" t="s">
        <v>10</v>
      </c>
      <c r="I15" s="227">
        <v>30000</v>
      </c>
      <c r="J15" s="235">
        <f t="shared" ref="J15:J50" si="0">(I15/4100)</f>
        <v>7.3170731707317076</v>
      </c>
      <c r="K15" s="226"/>
      <c r="L15" s="84">
        <f t="shared" ref="L15:L32" si="1">I15*K15</f>
        <v>0</v>
      </c>
      <c r="M15" s="159" t="s">
        <v>2251</v>
      </c>
      <c r="N15" s="160">
        <f>L857</f>
        <v>0</v>
      </c>
    </row>
    <row r="16" spans="1:20" s="3" customFormat="1" ht="14" thickBot="1">
      <c r="A16" s="268" t="s">
        <v>2060</v>
      </c>
      <c r="B16" s="200" t="s">
        <v>1165</v>
      </c>
      <c r="C16" s="94" t="s">
        <v>2819</v>
      </c>
      <c r="D16" s="95" t="s">
        <v>196</v>
      </c>
      <c r="E16" s="81" t="s">
        <v>60</v>
      </c>
      <c r="F16" s="81" t="s">
        <v>1016</v>
      </c>
      <c r="G16" s="57" t="s">
        <v>2820</v>
      </c>
      <c r="H16" s="20" t="s">
        <v>10</v>
      </c>
      <c r="I16" s="221">
        <v>40000</v>
      </c>
      <c r="J16" s="235">
        <f t="shared" si="0"/>
        <v>9.7560975609756095</v>
      </c>
      <c r="K16" s="216"/>
      <c r="L16" s="84"/>
      <c r="M16" s="159"/>
      <c r="N16" s="375"/>
    </row>
    <row r="17" spans="1:17" s="3" customFormat="1" ht="14" thickBot="1">
      <c r="A17" s="268" t="s">
        <v>2060</v>
      </c>
      <c r="B17" s="200" t="s">
        <v>1165</v>
      </c>
      <c r="C17" s="101" t="s">
        <v>2821</v>
      </c>
      <c r="D17" s="95" t="s">
        <v>196</v>
      </c>
      <c r="E17" s="81" t="s">
        <v>60</v>
      </c>
      <c r="F17" s="81" t="s">
        <v>1016</v>
      </c>
      <c r="G17" s="57" t="s">
        <v>2822</v>
      </c>
      <c r="H17" s="83" t="s">
        <v>10</v>
      </c>
      <c r="I17" s="221">
        <v>40000</v>
      </c>
      <c r="J17" s="235">
        <f t="shared" si="0"/>
        <v>9.7560975609756095</v>
      </c>
      <c r="K17" s="216"/>
      <c r="L17" s="84"/>
      <c r="M17" s="159"/>
      <c r="N17" s="375"/>
    </row>
    <row r="18" spans="1:17" s="3" customFormat="1" ht="14" thickBot="1">
      <c r="A18" s="268" t="s">
        <v>2060</v>
      </c>
      <c r="B18" s="200" t="s">
        <v>71</v>
      </c>
      <c r="C18" s="94" t="s">
        <v>70</v>
      </c>
      <c r="D18" s="95" t="s">
        <v>197</v>
      </c>
      <c r="E18" s="81" t="s">
        <v>56</v>
      </c>
      <c r="F18" s="81" t="s">
        <v>49</v>
      </c>
      <c r="G18" s="57" t="s">
        <v>72</v>
      </c>
      <c r="H18" s="240" t="s">
        <v>10</v>
      </c>
      <c r="I18" s="221">
        <v>29000</v>
      </c>
      <c r="J18" s="235">
        <f t="shared" si="0"/>
        <v>7.0731707317073171</v>
      </c>
      <c r="K18" s="81"/>
      <c r="L18" s="84">
        <f t="shared" si="1"/>
        <v>0</v>
      </c>
      <c r="M18" s="311" t="s">
        <v>1559</v>
      </c>
      <c r="N18" s="310" t="e">
        <f>Tapes!K15+Releases!G84+'Camisetas, Parches &amp; Otros'!E20+#REF!</f>
        <v>#REF!</v>
      </c>
    </row>
    <row r="19" spans="1:17" s="3" customFormat="1">
      <c r="A19" s="268" t="s">
        <v>2060</v>
      </c>
      <c r="B19" s="318" t="s">
        <v>455</v>
      </c>
      <c r="C19" s="101" t="s">
        <v>456</v>
      </c>
      <c r="D19" s="95" t="s">
        <v>95</v>
      </c>
      <c r="E19" s="81" t="s">
        <v>33</v>
      </c>
      <c r="F19" s="81" t="s">
        <v>49</v>
      </c>
      <c r="G19" s="57" t="s">
        <v>457</v>
      </c>
      <c r="H19" s="241" t="s">
        <v>10</v>
      </c>
      <c r="I19" s="221">
        <v>26000</v>
      </c>
      <c r="J19" s="235">
        <f t="shared" si="0"/>
        <v>6.3414634146341466</v>
      </c>
      <c r="K19" s="81"/>
      <c r="L19" s="84">
        <f t="shared" si="1"/>
        <v>0</v>
      </c>
    </row>
    <row r="20" spans="1:17" s="3" customFormat="1">
      <c r="A20" s="268" t="s">
        <v>2060</v>
      </c>
      <c r="B20" s="200" t="s">
        <v>579</v>
      </c>
      <c r="C20" s="101" t="s">
        <v>585</v>
      </c>
      <c r="D20" s="95" t="s">
        <v>1</v>
      </c>
      <c r="E20" s="81" t="s">
        <v>69</v>
      </c>
      <c r="F20" s="81" t="s">
        <v>1042</v>
      </c>
      <c r="G20" s="57" t="s">
        <v>2370</v>
      </c>
      <c r="H20" s="241" t="s">
        <v>10</v>
      </c>
      <c r="I20" s="221">
        <v>34000</v>
      </c>
      <c r="J20" s="235">
        <f t="shared" si="0"/>
        <v>8.2926829268292686</v>
      </c>
      <c r="K20" s="81"/>
      <c r="L20" s="84">
        <f t="shared" si="1"/>
        <v>0</v>
      </c>
      <c r="M20"/>
      <c r="N20" s="74"/>
    </row>
    <row r="21" spans="1:17" s="3" customFormat="1">
      <c r="A21" s="268" t="s">
        <v>2060</v>
      </c>
      <c r="B21" s="203" t="s">
        <v>918</v>
      </c>
      <c r="C21" s="94" t="s">
        <v>919</v>
      </c>
      <c r="D21" s="95" t="s">
        <v>95</v>
      </c>
      <c r="E21" s="81" t="s">
        <v>11</v>
      </c>
      <c r="F21" s="81" t="s">
        <v>49</v>
      </c>
      <c r="G21" s="57" t="s">
        <v>920</v>
      </c>
      <c r="H21" s="239" t="s">
        <v>10</v>
      </c>
      <c r="I21" s="220">
        <v>22000</v>
      </c>
      <c r="J21" s="235">
        <f t="shared" si="0"/>
        <v>5.3658536585365857</v>
      </c>
      <c r="K21" s="81"/>
      <c r="L21" s="84">
        <f t="shared" si="1"/>
        <v>0</v>
      </c>
      <c r="M21"/>
      <c r="N21" s="74"/>
    </row>
    <row r="22" spans="1:17" s="3" customFormat="1">
      <c r="A22" s="268" t="s">
        <v>2060</v>
      </c>
      <c r="B22" s="203" t="s">
        <v>1476</v>
      </c>
      <c r="C22" s="101" t="s">
        <v>2155</v>
      </c>
      <c r="D22" s="95" t="s">
        <v>1</v>
      </c>
      <c r="E22" s="81" t="s">
        <v>11</v>
      </c>
      <c r="F22" s="81" t="s">
        <v>1047</v>
      </c>
      <c r="G22" s="82" t="s">
        <v>2156</v>
      </c>
      <c r="H22" s="262" t="s">
        <v>10</v>
      </c>
      <c r="I22" s="220">
        <v>22000</v>
      </c>
      <c r="J22" s="235">
        <f t="shared" si="0"/>
        <v>5.3658536585365857</v>
      </c>
      <c r="K22" s="81"/>
      <c r="L22" s="84">
        <f t="shared" si="1"/>
        <v>0</v>
      </c>
      <c r="M22"/>
      <c r="N22" s="74"/>
    </row>
    <row r="23" spans="1:17" s="3" customFormat="1">
      <c r="A23" s="268" t="s">
        <v>2060</v>
      </c>
      <c r="B23" s="200" t="s">
        <v>2431</v>
      </c>
      <c r="C23" s="101" t="s">
        <v>2746</v>
      </c>
      <c r="D23" s="95" t="s">
        <v>196</v>
      </c>
      <c r="E23" s="81" t="s">
        <v>11</v>
      </c>
      <c r="F23" s="81" t="s">
        <v>81</v>
      </c>
      <c r="G23" s="57" t="s">
        <v>2834</v>
      </c>
      <c r="H23" s="85" t="s">
        <v>10</v>
      </c>
      <c r="I23" s="221">
        <v>38000</v>
      </c>
      <c r="J23" s="235">
        <f t="shared" si="0"/>
        <v>9.2682926829268286</v>
      </c>
      <c r="K23" s="81"/>
      <c r="L23" s="84">
        <f t="shared" si="1"/>
        <v>0</v>
      </c>
      <c r="M23"/>
      <c r="N23" s="74"/>
    </row>
    <row r="24" spans="1:17" s="3" customFormat="1" ht="14" thickBot="1">
      <c r="A24" s="268" t="s">
        <v>2060</v>
      </c>
      <c r="B24" s="203" t="s">
        <v>0</v>
      </c>
      <c r="C24" s="101" t="s">
        <v>99</v>
      </c>
      <c r="D24" s="95" t="s">
        <v>197</v>
      </c>
      <c r="E24" s="81" t="s">
        <v>8</v>
      </c>
      <c r="F24" s="81" t="s">
        <v>75</v>
      </c>
      <c r="G24" s="57" t="s">
        <v>2932</v>
      </c>
      <c r="H24" s="241" t="s">
        <v>10</v>
      </c>
      <c r="I24" s="222">
        <v>28000</v>
      </c>
      <c r="J24" s="235">
        <f t="shared" si="0"/>
        <v>6.8292682926829267</v>
      </c>
      <c r="K24" s="81"/>
      <c r="L24" s="84">
        <f t="shared" si="1"/>
        <v>0</v>
      </c>
      <c r="M24"/>
      <c r="N24" s="74"/>
    </row>
    <row r="25" spans="1:17" s="3" customFormat="1">
      <c r="A25" s="268" t="s">
        <v>2060</v>
      </c>
      <c r="B25" s="203" t="s">
        <v>612</v>
      </c>
      <c r="C25" s="94" t="s">
        <v>179</v>
      </c>
      <c r="D25" s="126" t="s">
        <v>35</v>
      </c>
      <c r="E25" s="81" t="s">
        <v>27</v>
      </c>
      <c r="F25" s="81" t="s">
        <v>1043</v>
      </c>
      <c r="G25" s="57" t="s">
        <v>180</v>
      </c>
      <c r="H25" s="241" t="s">
        <v>10</v>
      </c>
      <c r="I25" s="221">
        <v>36000</v>
      </c>
      <c r="J25" s="235">
        <f t="shared" si="0"/>
        <v>8.7804878048780495</v>
      </c>
      <c r="K25" s="81"/>
      <c r="L25" s="84">
        <f t="shared" si="1"/>
        <v>0</v>
      </c>
      <c r="M25" s="130" t="s">
        <v>2250</v>
      </c>
      <c r="N25" s="131"/>
      <c r="O25" s="312"/>
      <c r="P25" s="312"/>
      <c r="Q25" s="313"/>
    </row>
    <row r="26" spans="1:17" ht="14" thickBot="1">
      <c r="A26" s="268" t="s">
        <v>2060</v>
      </c>
      <c r="B26" s="201" t="s">
        <v>1481</v>
      </c>
      <c r="C26" s="94" t="s">
        <v>1482</v>
      </c>
      <c r="D26" s="126" t="s">
        <v>1</v>
      </c>
      <c r="E26" s="81" t="s">
        <v>58</v>
      </c>
      <c r="F26" s="81" t="s">
        <v>49</v>
      </c>
      <c r="G26" s="57" t="s">
        <v>1483</v>
      </c>
      <c r="H26" s="83" t="s">
        <v>10</v>
      </c>
      <c r="I26" s="221">
        <v>22000</v>
      </c>
      <c r="J26" s="235">
        <f t="shared" si="0"/>
        <v>5.3658536585365857</v>
      </c>
      <c r="K26" s="81"/>
      <c r="L26" s="84">
        <f t="shared" si="1"/>
        <v>0</v>
      </c>
      <c r="M26" s="314" t="s">
        <v>643</v>
      </c>
      <c r="N26" s="315"/>
      <c r="O26" s="315"/>
      <c r="P26" s="135"/>
      <c r="Q26" s="136"/>
    </row>
    <row r="27" spans="1:17">
      <c r="A27" s="268" t="s">
        <v>2060</v>
      </c>
      <c r="B27" s="203" t="s">
        <v>13</v>
      </c>
      <c r="C27" s="94" t="s">
        <v>185</v>
      </c>
      <c r="D27" s="95" t="s">
        <v>1</v>
      </c>
      <c r="E27" s="81" t="s">
        <v>27</v>
      </c>
      <c r="F27" s="81" t="s">
        <v>1044</v>
      </c>
      <c r="G27" s="57" t="s">
        <v>184</v>
      </c>
      <c r="H27" s="241" t="s">
        <v>10</v>
      </c>
      <c r="I27" s="223">
        <v>26000</v>
      </c>
      <c r="J27" s="235">
        <f t="shared" si="0"/>
        <v>6.3414634146341466</v>
      </c>
      <c r="K27" s="81"/>
      <c r="L27" s="84">
        <f t="shared" si="1"/>
        <v>0</v>
      </c>
      <c r="N27" s="74"/>
    </row>
    <row r="28" spans="1:17">
      <c r="A28" s="268" t="s">
        <v>2060</v>
      </c>
      <c r="B28" s="203" t="s">
        <v>1140</v>
      </c>
      <c r="C28" s="255" t="s">
        <v>2172</v>
      </c>
      <c r="D28" s="95" t="s">
        <v>1</v>
      </c>
      <c r="E28" s="260" t="s">
        <v>58</v>
      </c>
      <c r="F28" s="81" t="s">
        <v>49</v>
      </c>
      <c r="G28" s="257" t="s">
        <v>2174</v>
      </c>
      <c r="H28" s="259" t="s">
        <v>10</v>
      </c>
      <c r="I28" s="221">
        <v>28000</v>
      </c>
      <c r="J28" s="235">
        <f t="shared" si="0"/>
        <v>6.8292682926829267</v>
      </c>
      <c r="K28" s="81"/>
      <c r="L28" s="84">
        <f t="shared" si="1"/>
        <v>0</v>
      </c>
      <c r="N28" s="74"/>
    </row>
    <row r="29" spans="1:17">
      <c r="A29" s="268" t="s">
        <v>2060</v>
      </c>
      <c r="B29" s="203" t="s">
        <v>1140</v>
      </c>
      <c r="C29" s="254" t="s">
        <v>2381</v>
      </c>
      <c r="D29" s="95" t="s">
        <v>197</v>
      </c>
      <c r="E29" s="260" t="s">
        <v>58</v>
      </c>
      <c r="F29" s="81" t="s">
        <v>49</v>
      </c>
      <c r="G29" s="257" t="s">
        <v>2382</v>
      </c>
      <c r="H29" s="83" t="s">
        <v>10</v>
      </c>
      <c r="I29" s="221">
        <v>30000</v>
      </c>
      <c r="J29" s="235">
        <f t="shared" si="0"/>
        <v>7.3170731707317076</v>
      </c>
      <c r="K29" s="81"/>
      <c r="L29" s="84">
        <f t="shared" si="1"/>
        <v>0</v>
      </c>
      <c r="N29" s="74"/>
    </row>
    <row r="30" spans="1:17">
      <c r="A30" s="268" t="s">
        <v>2060</v>
      </c>
      <c r="B30" s="200" t="s">
        <v>748</v>
      </c>
      <c r="C30" s="101" t="s">
        <v>749</v>
      </c>
      <c r="D30" s="95" t="s">
        <v>197</v>
      </c>
      <c r="E30" s="81" t="s">
        <v>58</v>
      </c>
      <c r="F30" s="81" t="s">
        <v>49</v>
      </c>
      <c r="G30" s="57" t="s">
        <v>1600</v>
      </c>
      <c r="H30" s="242" t="s">
        <v>10</v>
      </c>
      <c r="I30" s="221">
        <v>28000</v>
      </c>
      <c r="J30" s="235">
        <f t="shared" si="0"/>
        <v>6.8292682926829267</v>
      </c>
      <c r="K30" s="81"/>
      <c r="L30" s="84">
        <f t="shared" si="1"/>
        <v>0</v>
      </c>
      <c r="N30" s="74"/>
    </row>
    <row r="31" spans="1:17">
      <c r="A31" s="268" t="s">
        <v>2060</v>
      </c>
      <c r="B31" s="201" t="s">
        <v>390</v>
      </c>
      <c r="C31" s="101" t="s">
        <v>655</v>
      </c>
      <c r="D31" s="95" t="s">
        <v>197</v>
      </c>
      <c r="E31" s="81" t="s">
        <v>22</v>
      </c>
      <c r="F31" s="81" t="s">
        <v>1045</v>
      </c>
      <c r="G31" s="57" t="s">
        <v>1087</v>
      </c>
      <c r="H31" s="241" t="s">
        <v>10</v>
      </c>
      <c r="I31" s="221">
        <v>24000</v>
      </c>
      <c r="J31" s="235">
        <f t="shared" si="0"/>
        <v>5.8536585365853657</v>
      </c>
      <c r="K31" s="81"/>
      <c r="L31" s="84">
        <f t="shared" si="1"/>
        <v>0</v>
      </c>
      <c r="N31" s="74"/>
    </row>
    <row r="32" spans="1:17">
      <c r="A32" s="268" t="s">
        <v>2060</v>
      </c>
      <c r="B32" s="325" t="s">
        <v>910</v>
      </c>
      <c r="C32" s="101" t="s">
        <v>1627</v>
      </c>
      <c r="D32" s="126" t="s">
        <v>196</v>
      </c>
      <c r="E32" s="216" t="s">
        <v>11</v>
      </c>
      <c r="F32" s="81" t="s">
        <v>49</v>
      </c>
      <c r="G32" s="120" t="s">
        <v>1628</v>
      </c>
      <c r="H32" s="270" t="s">
        <v>10</v>
      </c>
      <c r="I32" s="221">
        <v>34000</v>
      </c>
      <c r="J32" s="235">
        <f t="shared" si="0"/>
        <v>8.2926829268292686</v>
      </c>
      <c r="K32" s="81"/>
      <c r="L32" s="84">
        <f t="shared" si="1"/>
        <v>0</v>
      </c>
      <c r="N32" s="74"/>
    </row>
    <row r="33" spans="1:19" s="3" customFormat="1">
      <c r="A33" s="268" t="s">
        <v>2060</v>
      </c>
      <c r="B33" s="203" t="s">
        <v>630</v>
      </c>
      <c r="C33" s="127" t="s">
        <v>631</v>
      </c>
      <c r="D33" s="95" t="s">
        <v>197</v>
      </c>
      <c r="E33" s="81" t="s">
        <v>68</v>
      </c>
      <c r="F33" s="81" t="s">
        <v>75</v>
      </c>
      <c r="G33" s="57" t="s">
        <v>677</v>
      </c>
      <c r="H33" s="241" t="s">
        <v>10</v>
      </c>
      <c r="I33" s="221">
        <v>22000</v>
      </c>
      <c r="J33" s="235">
        <f t="shared" si="0"/>
        <v>5.3658536585365857</v>
      </c>
      <c r="K33" s="81"/>
      <c r="L33" s="84">
        <f t="shared" ref="L33:L86" si="2">I33*K33</f>
        <v>0</v>
      </c>
      <c r="M33"/>
      <c r="N33" s="74"/>
      <c r="O33"/>
      <c r="P33"/>
      <c r="Q33"/>
      <c r="R33"/>
      <c r="S33"/>
    </row>
    <row r="34" spans="1:19" s="3" customFormat="1">
      <c r="A34" s="268" t="s">
        <v>2060</v>
      </c>
      <c r="B34" s="200" t="s">
        <v>152</v>
      </c>
      <c r="C34" s="101" t="s">
        <v>2207</v>
      </c>
      <c r="D34" s="16" t="s">
        <v>196</v>
      </c>
      <c r="E34" s="81" t="s">
        <v>11</v>
      </c>
      <c r="F34" s="81" t="s">
        <v>75</v>
      </c>
      <c r="G34" s="57" t="s">
        <v>2208</v>
      </c>
      <c r="H34" s="83" t="s">
        <v>10</v>
      </c>
      <c r="I34" s="221">
        <v>35000</v>
      </c>
      <c r="J34" s="235">
        <f t="shared" si="0"/>
        <v>8.536585365853659</v>
      </c>
      <c r="K34" s="81"/>
      <c r="L34" s="84">
        <f t="shared" si="2"/>
        <v>0</v>
      </c>
      <c r="M34"/>
      <c r="N34" s="74"/>
      <c r="O34"/>
      <c r="P34"/>
      <c r="Q34"/>
      <c r="R34"/>
      <c r="S34"/>
    </row>
    <row r="35" spans="1:19" s="3" customFormat="1">
      <c r="A35" s="268" t="s">
        <v>2060</v>
      </c>
      <c r="B35" s="200" t="s">
        <v>152</v>
      </c>
      <c r="C35" s="94" t="s">
        <v>153</v>
      </c>
      <c r="D35" s="95" t="s">
        <v>1</v>
      </c>
      <c r="E35" s="81" t="s">
        <v>11</v>
      </c>
      <c r="F35" s="81" t="s">
        <v>75</v>
      </c>
      <c r="G35" s="57" t="s">
        <v>1330</v>
      </c>
      <c r="H35" s="241" t="s">
        <v>10</v>
      </c>
      <c r="I35" s="221">
        <v>28000</v>
      </c>
      <c r="J35" s="235">
        <f t="shared" si="0"/>
        <v>6.8292682926829267</v>
      </c>
      <c r="K35" s="81"/>
      <c r="L35" s="84">
        <f t="shared" si="2"/>
        <v>0</v>
      </c>
      <c r="M35"/>
      <c r="N35" s="74"/>
      <c r="O35"/>
      <c r="P35"/>
      <c r="Q35"/>
      <c r="R35"/>
      <c r="S35"/>
    </row>
    <row r="36" spans="1:19">
      <c r="A36" s="268" t="s">
        <v>2060</v>
      </c>
      <c r="B36" s="203" t="s">
        <v>100</v>
      </c>
      <c r="C36" s="101" t="s">
        <v>101</v>
      </c>
      <c r="D36" s="95" t="s">
        <v>1</v>
      </c>
      <c r="E36" s="81" t="s">
        <v>38</v>
      </c>
      <c r="F36" s="81" t="s">
        <v>49</v>
      </c>
      <c r="G36" s="57" t="s">
        <v>50</v>
      </c>
      <c r="H36" s="241" t="s">
        <v>10</v>
      </c>
      <c r="I36" s="222">
        <v>24000</v>
      </c>
      <c r="J36" s="235">
        <f t="shared" si="0"/>
        <v>5.8536585365853657</v>
      </c>
      <c r="K36" s="81"/>
      <c r="L36" s="84">
        <f t="shared" si="2"/>
        <v>0</v>
      </c>
      <c r="N36" s="74"/>
    </row>
    <row r="37" spans="1:19">
      <c r="A37" s="268" t="s">
        <v>2060</v>
      </c>
      <c r="B37" s="201" t="s">
        <v>875</v>
      </c>
      <c r="C37" s="101" t="s">
        <v>874</v>
      </c>
      <c r="D37" s="95" t="s">
        <v>95</v>
      </c>
      <c r="E37" s="81" t="s">
        <v>11</v>
      </c>
      <c r="F37" s="81" t="s">
        <v>11</v>
      </c>
      <c r="G37" s="57" t="s">
        <v>1046</v>
      </c>
      <c r="H37" s="241" t="s">
        <v>10</v>
      </c>
      <c r="I37" s="223">
        <v>34000</v>
      </c>
      <c r="J37" s="235">
        <f t="shared" si="0"/>
        <v>8.2926829268292686</v>
      </c>
      <c r="K37" s="81"/>
      <c r="L37" s="84">
        <f t="shared" si="2"/>
        <v>0</v>
      </c>
      <c r="N37" s="74"/>
    </row>
    <row r="38" spans="1:19">
      <c r="A38" s="268" t="s">
        <v>2060</v>
      </c>
      <c r="B38" s="201" t="s">
        <v>2237</v>
      </c>
      <c r="C38" s="254" t="s">
        <v>2238</v>
      </c>
      <c r="D38" s="95" t="s">
        <v>196</v>
      </c>
      <c r="E38" s="81" t="s">
        <v>11</v>
      </c>
      <c r="F38" s="81" t="s">
        <v>11</v>
      </c>
      <c r="G38" s="257" t="s">
        <v>2239</v>
      </c>
      <c r="H38" s="258" t="s">
        <v>10</v>
      </c>
      <c r="I38" s="220">
        <v>32000</v>
      </c>
      <c r="J38" s="235">
        <f t="shared" si="0"/>
        <v>7.8048780487804876</v>
      </c>
      <c r="K38" s="81"/>
      <c r="L38" s="84">
        <f t="shared" si="2"/>
        <v>0</v>
      </c>
      <c r="N38" s="74"/>
    </row>
    <row r="39" spans="1:19">
      <c r="A39" s="268" t="s">
        <v>2060</v>
      </c>
      <c r="B39" s="200" t="s">
        <v>706</v>
      </c>
      <c r="C39" s="94" t="s">
        <v>707</v>
      </c>
      <c r="D39" s="95" t="s">
        <v>95</v>
      </c>
      <c r="E39" s="81" t="s">
        <v>697</v>
      </c>
      <c r="F39" s="81" t="s">
        <v>75</v>
      </c>
      <c r="G39" s="57" t="s">
        <v>642</v>
      </c>
      <c r="H39" s="239" t="s">
        <v>10</v>
      </c>
      <c r="I39" s="220">
        <v>20000</v>
      </c>
      <c r="J39" s="235">
        <f t="shared" si="0"/>
        <v>4.8780487804878048</v>
      </c>
      <c r="K39" s="81"/>
      <c r="L39" s="84">
        <f t="shared" si="2"/>
        <v>0</v>
      </c>
      <c r="N39" s="74"/>
    </row>
    <row r="40" spans="1:19">
      <c r="A40" s="268" t="s">
        <v>2060</v>
      </c>
      <c r="B40" s="203" t="s">
        <v>587</v>
      </c>
      <c r="C40" s="96" t="s">
        <v>588</v>
      </c>
      <c r="D40" s="95" t="s">
        <v>95</v>
      </c>
      <c r="E40" s="81" t="s">
        <v>29</v>
      </c>
      <c r="F40" s="81" t="s">
        <v>75</v>
      </c>
      <c r="G40" s="57" t="s">
        <v>589</v>
      </c>
      <c r="H40" s="240" t="s">
        <v>10</v>
      </c>
      <c r="I40" s="220">
        <v>34000</v>
      </c>
      <c r="J40" s="235">
        <f t="shared" si="0"/>
        <v>8.2926829268292686</v>
      </c>
      <c r="K40" s="81"/>
      <c r="L40" s="84">
        <f t="shared" si="2"/>
        <v>0</v>
      </c>
      <c r="N40" s="74"/>
    </row>
    <row r="41" spans="1:19">
      <c r="A41" s="268" t="s">
        <v>2060</v>
      </c>
      <c r="B41" s="203" t="s">
        <v>40</v>
      </c>
      <c r="C41" s="173" t="s">
        <v>41</v>
      </c>
      <c r="D41" s="146" t="s">
        <v>1</v>
      </c>
      <c r="E41" s="217" t="s">
        <v>11</v>
      </c>
      <c r="F41" s="217" t="s">
        <v>1040</v>
      </c>
      <c r="G41" s="57" t="s">
        <v>42</v>
      </c>
      <c r="H41" s="241" t="s">
        <v>10</v>
      </c>
      <c r="I41" s="223">
        <v>22000</v>
      </c>
      <c r="J41" s="235">
        <f t="shared" si="0"/>
        <v>5.3658536585365857</v>
      </c>
      <c r="K41" s="81"/>
      <c r="L41" s="84">
        <f t="shared" si="2"/>
        <v>0</v>
      </c>
      <c r="N41" s="74"/>
    </row>
    <row r="42" spans="1:19">
      <c r="A42" s="268" t="s">
        <v>2060</v>
      </c>
      <c r="B42" s="200" t="s">
        <v>1898</v>
      </c>
      <c r="C42" s="101" t="s">
        <v>1899</v>
      </c>
      <c r="D42" s="95" t="s">
        <v>1</v>
      </c>
      <c r="E42" s="81" t="s">
        <v>21</v>
      </c>
      <c r="F42" s="81" t="s">
        <v>1007</v>
      </c>
      <c r="G42" s="57" t="s">
        <v>1908</v>
      </c>
      <c r="H42" s="20" t="s">
        <v>10</v>
      </c>
      <c r="I42" s="220">
        <v>28000</v>
      </c>
      <c r="J42" s="235">
        <f t="shared" si="0"/>
        <v>6.8292682926829267</v>
      </c>
      <c r="K42" s="81"/>
      <c r="L42" s="84">
        <f t="shared" si="2"/>
        <v>0</v>
      </c>
      <c r="N42" s="74"/>
    </row>
    <row r="43" spans="1:19">
      <c r="A43" s="268" t="s">
        <v>2060</v>
      </c>
      <c r="B43" s="200" t="s">
        <v>133</v>
      </c>
      <c r="C43" s="94" t="s">
        <v>134</v>
      </c>
      <c r="D43" s="95" t="s">
        <v>1</v>
      </c>
      <c r="E43" s="81" t="s">
        <v>23</v>
      </c>
      <c r="F43" s="81" t="s">
        <v>49</v>
      </c>
      <c r="G43" s="57" t="s">
        <v>135</v>
      </c>
      <c r="H43" s="242" t="s">
        <v>10</v>
      </c>
      <c r="I43" s="221">
        <v>24000</v>
      </c>
      <c r="J43" s="235">
        <f t="shared" si="0"/>
        <v>5.8536585365853657</v>
      </c>
      <c r="K43" s="81"/>
      <c r="L43" s="84">
        <f t="shared" si="2"/>
        <v>0</v>
      </c>
      <c r="N43" s="74"/>
    </row>
    <row r="44" spans="1:19">
      <c r="A44" s="268" t="s">
        <v>2060</v>
      </c>
      <c r="B44" s="200" t="s">
        <v>143</v>
      </c>
      <c r="C44" s="94" t="s">
        <v>2186</v>
      </c>
      <c r="D44" s="95" t="s">
        <v>95</v>
      </c>
      <c r="E44" s="218" t="s">
        <v>31</v>
      </c>
      <c r="F44" s="81" t="s">
        <v>49</v>
      </c>
      <c r="G44" s="57" t="s">
        <v>2187</v>
      </c>
      <c r="H44" s="242" t="s">
        <v>10</v>
      </c>
      <c r="I44" s="221">
        <v>39000</v>
      </c>
      <c r="J44" s="235">
        <f t="shared" si="0"/>
        <v>9.5121951219512191</v>
      </c>
      <c r="K44" s="81"/>
      <c r="L44" s="84">
        <f t="shared" si="2"/>
        <v>0</v>
      </c>
      <c r="N44" s="74"/>
    </row>
    <row r="45" spans="1:19">
      <c r="A45" s="268" t="s">
        <v>2060</v>
      </c>
      <c r="B45" s="200" t="s">
        <v>2316</v>
      </c>
      <c r="C45" s="94" t="s">
        <v>2317</v>
      </c>
      <c r="D45" s="95" t="s">
        <v>196</v>
      </c>
      <c r="E45" s="81" t="s">
        <v>60</v>
      </c>
      <c r="F45" s="81" t="s">
        <v>81</v>
      </c>
      <c r="G45" s="57" t="s">
        <v>2361</v>
      </c>
      <c r="H45" s="24" t="s">
        <v>10</v>
      </c>
      <c r="I45" s="220">
        <v>35000</v>
      </c>
      <c r="J45" s="235">
        <f t="shared" si="0"/>
        <v>8.536585365853659</v>
      </c>
      <c r="K45" s="81"/>
      <c r="L45" s="84">
        <f t="shared" si="2"/>
        <v>0</v>
      </c>
      <c r="N45" s="74"/>
    </row>
    <row r="46" spans="1:19">
      <c r="A46" s="268" t="s">
        <v>2060</v>
      </c>
      <c r="B46" s="200" t="s">
        <v>2956</v>
      </c>
      <c r="C46" s="101" t="s">
        <v>2957</v>
      </c>
      <c r="D46" s="95" t="s">
        <v>197</v>
      </c>
      <c r="E46" s="81" t="s">
        <v>2402</v>
      </c>
      <c r="F46" s="81" t="s">
        <v>81</v>
      </c>
      <c r="G46" s="57" t="s">
        <v>2958</v>
      </c>
      <c r="H46" s="349" t="s">
        <v>10</v>
      </c>
      <c r="I46" s="220">
        <v>35000</v>
      </c>
      <c r="J46" s="235">
        <f t="shared" si="0"/>
        <v>8.536585365853659</v>
      </c>
      <c r="K46" s="81"/>
      <c r="L46" s="84"/>
      <c r="N46" s="74"/>
    </row>
    <row r="47" spans="1:19">
      <c r="A47" s="268" t="s">
        <v>2060</v>
      </c>
      <c r="B47" s="200" t="s">
        <v>768</v>
      </c>
      <c r="C47" s="101" t="s">
        <v>769</v>
      </c>
      <c r="D47" s="95" t="s">
        <v>95</v>
      </c>
      <c r="E47" s="81" t="s">
        <v>11</v>
      </c>
      <c r="F47" s="81" t="s">
        <v>1006</v>
      </c>
      <c r="G47" s="57" t="s">
        <v>771</v>
      </c>
      <c r="H47" s="241" t="s">
        <v>10</v>
      </c>
      <c r="I47" s="222">
        <v>34000</v>
      </c>
      <c r="J47" s="235">
        <f t="shared" si="0"/>
        <v>8.2926829268292686</v>
      </c>
      <c r="K47" s="81"/>
      <c r="L47" s="84">
        <f t="shared" si="2"/>
        <v>0</v>
      </c>
      <c r="N47" s="74"/>
    </row>
    <row r="48" spans="1:19">
      <c r="A48" s="268" t="s">
        <v>2060</v>
      </c>
      <c r="B48" s="202" t="s">
        <v>768</v>
      </c>
      <c r="C48" s="94" t="s">
        <v>770</v>
      </c>
      <c r="D48" s="95" t="s">
        <v>95</v>
      </c>
      <c r="E48" s="81" t="s">
        <v>11</v>
      </c>
      <c r="F48" s="81" t="s">
        <v>1006</v>
      </c>
      <c r="G48" s="57" t="s">
        <v>772</v>
      </c>
      <c r="H48" s="239" t="s">
        <v>10</v>
      </c>
      <c r="I48" s="222">
        <v>34000</v>
      </c>
      <c r="J48" s="235">
        <f t="shared" si="0"/>
        <v>8.2926829268292686</v>
      </c>
      <c r="K48" s="81"/>
      <c r="L48" s="84">
        <f t="shared" si="2"/>
        <v>0</v>
      </c>
      <c r="N48" s="74"/>
    </row>
    <row r="49" spans="1:14">
      <c r="A49" s="268" t="s">
        <v>2060</v>
      </c>
      <c r="B49" s="200" t="s">
        <v>1102</v>
      </c>
      <c r="C49" s="344" t="s">
        <v>2603</v>
      </c>
      <c r="D49" s="95" t="s">
        <v>196</v>
      </c>
      <c r="E49" s="218" t="s">
        <v>11</v>
      </c>
      <c r="F49" s="218" t="s">
        <v>1245</v>
      </c>
      <c r="G49" s="57" t="s">
        <v>2604</v>
      </c>
      <c r="H49" s="163" t="s">
        <v>10</v>
      </c>
      <c r="I49" s="221">
        <v>38000</v>
      </c>
      <c r="J49" s="235">
        <f t="shared" si="0"/>
        <v>9.2682926829268286</v>
      </c>
      <c r="K49" s="81"/>
      <c r="L49" s="84">
        <f t="shared" si="2"/>
        <v>0</v>
      </c>
      <c r="N49" s="74"/>
    </row>
    <row r="50" spans="1:14">
      <c r="A50" s="268" t="s">
        <v>2060</v>
      </c>
      <c r="B50" s="200" t="s">
        <v>1761</v>
      </c>
      <c r="C50" s="94" t="s">
        <v>1762</v>
      </c>
      <c r="D50" s="95" t="s">
        <v>196</v>
      </c>
      <c r="E50" s="81" t="s">
        <v>11</v>
      </c>
      <c r="F50" s="81" t="s">
        <v>1763</v>
      </c>
      <c r="G50" s="57" t="s">
        <v>1764</v>
      </c>
      <c r="H50" s="24" t="s">
        <v>10</v>
      </c>
      <c r="I50" s="220">
        <v>32000</v>
      </c>
      <c r="J50" s="235">
        <f t="shared" si="0"/>
        <v>7.8048780487804876</v>
      </c>
      <c r="K50" s="81"/>
      <c r="L50" s="84">
        <f t="shared" si="2"/>
        <v>0</v>
      </c>
      <c r="N50" s="74"/>
    </row>
    <row r="51" spans="1:14">
      <c r="A51" s="268" t="s">
        <v>2060</v>
      </c>
      <c r="B51" s="201" t="s">
        <v>624</v>
      </c>
      <c r="C51" s="94" t="s">
        <v>625</v>
      </c>
      <c r="D51" s="95" t="s">
        <v>197</v>
      </c>
      <c r="E51" s="81" t="s">
        <v>149</v>
      </c>
      <c r="F51" s="81" t="s">
        <v>49</v>
      </c>
      <c r="G51" s="57" t="s">
        <v>626</v>
      </c>
      <c r="H51" s="241" t="s">
        <v>10</v>
      </c>
      <c r="I51" s="221">
        <v>32000</v>
      </c>
      <c r="J51" s="235">
        <f t="shared" ref="J51:J77" si="3">(I51/4100)</f>
        <v>7.8048780487804876</v>
      </c>
      <c r="K51" s="81"/>
      <c r="L51" s="84">
        <f t="shared" si="2"/>
        <v>0</v>
      </c>
      <c r="N51" s="74"/>
    </row>
    <row r="52" spans="1:14">
      <c r="A52" s="268" t="s">
        <v>2060</v>
      </c>
      <c r="B52" s="204" t="s">
        <v>1244</v>
      </c>
      <c r="C52" s="94" t="s">
        <v>1246</v>
      </c>
      <c r="D52" s="146" t="s">
        <v>1</v>
      </c>
      <c r="E52" s="215" t="s">
        <v>11</v>
      </c>
      <c r="F52" s="81" t="s">
        <v>1245</v>
      </c>
      <c r="G52" s="57" t="s">
        <v>1247</v>
      </c>
      <c r="H52" s="241" t="s">
        <v>10</v>
      </c>
      <c r="I52" s="221">
        <v>32000</v>
      </c>
      <c r="J52" s="235">
        <f t="shared" si="3"/>
        <v>7.8048780487804876</v>
      </c>
      <c r="K52" s="81"/>
      <c r="L52" s="84">
        <f t="shared" si="2"/>
        <v>0</v>
      </c>
      <c r="N52" s="74"/>
    </row>
    <row r="53" spans="1:14">
      <c r="A53" s="268" t="s">
        <v>2060</v>
      </c>
      <c r="B53" s="200" t="s">
        <v>997</v>
      </c>
      <c r="C53" s="101" t="s">
        <v>998</v>
      </c>
      <c r="D53" s="95" t="s">
        <v>1</v>
      </c>
      <c r="E53" s="81" t="s">
        <v>27</v>
      </c>
      <c r="F53" s="81" t="s">
        <v>49</v>
      </c>
      <c r="G53" s="57" t="s">
        <v>2209</v>
      </c>
      <c r="H53" s="242" t="s">
        <v>10</v>
      </c>
      <c r="I53" s="221">
        <v>26000</v>
      </c>
      <c r="J53" s="235">
        <f t="shared" si="3"/>
        <v>6.3414634146341466</v>
      </c>
      <c r="K53" s="81"/>
      <c r="L53" s="84">
        <f t="shared" si="2"/>
        <v>0</v>
      </c>
      <c r="N53" s="74"/>
    </row>
    <row r="54" spans="1:14">
      <c r="A54" s="268" t="s">
        <v>2060</v>
      </c>
      <c r="B54" s="203" t="s">
        <v>614</v>
      </c>
      <c r="C54" s="101" t="s">
        <v>615</v>
      </c>
      <c r="D54" s="95" t="s">
        <v>95</v>
      </c>
      <c r="E54" s="81" t="s">
        <v>11</v>
      </c>
      <c r="F54" s="81" t="s">
        <v>49</v>
      </c>
      <c r="G54" s="57" t="s">
        <v>616</v>
      </c>
      <c r="H54" s="241" t="s">
        <v>10</v>
      </c>
      <c r="I54" s="221">
        <v>29000</v>
      </c>
      <c r="J54" s="235">
        <f t="shared" si="3"/>
        <v>7.0731707317073171</v>
      </c>
      <c r="K54" s="81"/>
      <c r="L54" s="84">
        <f t="shared" si="2"/>
        <v>0</v>
      </c>
      <c r="N54" s="74"/>
    </row>
    <row r="55" spans="1:14">
      <c r="A55" s="268" t="s">
        <v>2060</v>
      </c>
      <c r="B55" s="200" t="s">
        <v>1346</v>
      </c>
      <c r="C55" s="94" t="s">
        <v>1347</v>
      </c>
      <c r="D55" s="95" t="s">
        <v>197</v>
      </c>
      <c r="E55" s="81" t="s">
        <v>60</v>
      </c>
      <c r="F55" s="247" t="s">
        <v>34</v>
      </c>
      <c r="G55" s="57" t="s">
        <v>1348</v>
      </c>
      <c r="H55" s="246" t="s">
        <v>10</v>
      </c>
      <c r="I55" s="221">
        <v>26000</v>
      </c>
      <c r="J55" s="235">
        <f t="shared" si="3"/>
        <v>6.3414634146341466</v>
      </c>
      <c r="K55" s="81"/>
      <c r="L55" s="84">
        <f t="shared" si="2"/>
        <v>0</v>
      </c>
      <c r="N55" s="74"/>
    </row>
    <row r="56" spans="1:14">
      <c r="A56" s="268" t="s">
        <v>2060</v>
      </c>
      <c r="B56" s="203" t="s">
        <v>652</v>
      </c>
      <c r="C56" s="96" t="s">
        <v>653</v>
      </c>
      <c r="D56" s="95" t="s">
        <v>197</v>
      </c>
      <c r="E56" s="81" t="s">
        <v>23</v>
      </c>
      <c r="F56" s="81" t="s">
        <v>49</v>
      </c>
      <c r="G56" s="57" t="s">
        <v>654</v>
      </c>
      <c r="H56" s="240" t="s">
        <v>10</v>
      </c>
      <c r="I56" s="221">
        <v>28000</v>
      </c>
      <c r="J56" s="235">
        <f t="shared" si="3"/>
        <v>6.8292682926829267</v>
      </c>
      <c r="K56" s="81"/>
      <c r="L56" s="84">
        <f t="shared" si="2"/>
        <v>0</v>
      </c>
      <c r="N56" s="74"/>
    </row>
    <row r="57" spans="1:14">
      <c r="A57" s="268" t="s">
        <v>2060</v>
      </c>
      <c r="B57" s="200" t="s">
        <v>839</v>
      </c>
      <c r="C57" s="94" t="s">
        <v>840</v>
      </c>
      <c r="D57" s="95" t="s">
        <v>95</v>
      </c>
      <c r="E57" s="81" t="s">
        <v>565</v>
      </c>
      <c r="F57" s="81" t="s">
        <v>1048</v>
      </c>
      <c r="G57" s="57" t="s">
        <v>841</v>
      </c>
      <c r="H57" s="240" t="s">
        <v>10</v>
      </c>
      <c r="I57" s="220">
        <v>34000</v>
      </c>
      <c r="J57" s="235">
        <f t="shared" si="3"/>
        <v>8.2926829268292686</v>
      </c>
      <c r="K57" s="81"/>
      <c r="L57" s="84">
        <f t="shared" si="2"/>
        <v>0</v>
      </c>
      <c r="N57" s="74"/>
    </row>
    <row r="58" spans="1:14">
      <c r="A58" s="268" t="s">
        <v>2060</v>
      </c>
      <c r="B58" s="200" t="s">
        <v>839</v>
      </c>
      <c r="C58" s="94" t="s">
        <v>843</v>
      </c>
      <c r="D58" s="95" t="s">
        <v>95</v>
      </c>
      <c r="E58" s="81" t="s">
        <v>565</v>
      </c>
      <c r="F58" s="81" t="s">
        <v>1048</v>
      </c>
      <c r="G58" s="57" t="s">
        <v>842</v>
      </c>
      <c r="H58" s="240" t="s">
        <v>10</v>
      </c>
      <c r="I58" s="221">
        <v>30000</v>
      </c>
      <c r="J58" s="235">
        <f t="shared" si="3"/>
        <v>7.3170731707317076</v>
      </c>
      <c r="K58" s="81"/>
      <c r="L58" s="84">
        <f t="shared" si="2"/>
        <v>0</v>
      </c>
      <c r="N58" s="74"/>
    </row>
    <row r="59" spans="1:14">
      <c r="A59" s="268" t="s">
        <v>2060</v>
      </c>
      <c r="B59" s="200" t="s">
        <v>839</v>
      </c>
      <c r="C59" s="101" t="s">
        <v>2188</v>
      </c>
      <c r="D59" s="95" t="s">
        <v>95</v>
      </c>
      <c r="E59" s="81" t="s">
        <v>565</v>
      </c>
      <c r="F59" s="81" t="s">
        <v>1048</v>
      </c>
      <c r="G59" s="57" t="s">
        <v>2189</v>
      </c>
      <c r="H59" s="241" t="s">
        <v>10</v>
      </c>
      <c r="I59" s="220">
        <v>30000</v>
      </c>
      <c r="J59" s="235">
        <f t="shared" si="3"/>
        <v>7.3170731707317076</v>
      </c>
      <c r="K59" s="81"/>
      <c r="L59" s="84">
        <f t="shared" si="2"/>
        <v>0</v>
      </c>
      <c r="N59" s="74"/>
    </row>
    <row r="60" spans="1:14">
      <c r="A60" s="268" t="s">
        <v>2060</v>
      </c>
      <c r="B60" s="203" t="s">
        <v>561</v>
      </c>
      <c r="C60" s="127" t="s">
        <v>562</v>
      </c>
      <c r="D60" s="95" t="s">
        <v>95</v>
      </c>
      <c r="E60" s="81" t="s">
        <v>11</v>
      </c>
      <c r="F60" s="81" t="s">
        <v>49</v>
      </c>
      <c r="G60" s="57" t="s">
        <v>648</v>
      </c>
      <c r="H60" s="241" t="s">
        <v>10</v>
      </c>
      <c r="I60" s="221">
        <v>26000</v>
      </c>
      <c r="J60" s="235">
        <f t="shared" si="3"/>
        <v>6.3414634146341466</v>
      </c>
      <c r="K60" s="81"/>
      <c r="L60" s="84">
        <f t="shared" si="2"/>
        <v>0</v>
      </c>
      <c r="N60" s="74"/>
    </row>
    <row r="61" spans="1:14">
      <c r="A61" s="268" t="s">
        <v>2060</v>
      </c>
      <c r="B61" s="203" t="s">
        <v>666</v>
      </c>
      <c r="C61" s="94" t="s">
        <v>667</v>
      </c>
      <c r="D61" s="95" t="s">
        <v>95</v>
      </c>
      <c r="E61" s="81" t="s">
        <v>11</v>
      </c>
      <c r="F61" s="81" t="s">
        <v>49</v>
      </c>
      <c r="G61" s="57" t="s">
        <v>668</v>
      </c>
      <c r="H61" s="240" t="s">
        <v>10</v>
      </c>
      <c r="I61" s="221">
        <v>24000</v>
      </c>
      <c r="J61" s="235">
        <f t="shared" si="3"/>
        <v>5.8536585365853657</v>
      </c>
      <c r="K61" s="81"/>
      <c r="L61" s="84">
        <f t="shared" si="2"/>
        <v>0</v>
      </c>
      <c r="N61" s="74"/>
    </row>
    <row r="62" spans="1:14">
      <c r="A62" s="268" t="s">
        <v>2060</v>
      </c>
      <c r="B62" s="202" t="s">
        <v>898</v>
      </c>
      <c r="C62" s="94" t="s">
        <v>899</v>
      </c>
      <c r="D62" s="95" t="s">
        <v>1</v>
      </c>
      <c r="E62" s="81" t="s">
        <v>11</v>
      </c>
      <c r="F62" s="81" t="s">
        <v>1005</v>
      </c>
      <c r="G62" s="57" t="s">
        <v>900</v>
      </c>
      <c r="H62" s="239" t="s">
        <v>10</v>
      </c>
      <c r="I62" s="221">
        <v>18000</v>
      </c>
      <c r="J62" s="235">
        <f t="shared" si="3"/>
        <v>4.3902439024390247</v>
      </c>
      <c r="K62" s="81"/>
      <c r="L62" s="84">
        <f t="shared" si="2"/>
        <v>0</v>
      </c>
      <c r="N62" s="74"/>
    </row>
    <row r="63" spans="1:14">
      <c r="A63" s="268" t="s">
        <v>2060</v>
      </c>
      <c r="B63" s="201" t="s">
        <v>1845</v>
      </c>
      <c r="C63" s="101" t="s">
        <v>2302</v>
      </c>
      <c r="D63" s="95" t="s">
        <v>196</v>
      </c>
      <c r="E63" s="81" t="s">
        <v>11</v>
      </c>
      <c r="F63" s="81" t="s">
        <v>2310</v>
      </c>
      <c r="G63" s="57" t="s">
        <v>2311</v>
      </c>
      <c r="H63" s="85" t="s">
        <v>10</v>
      </c>
      <c r="I63" s="221">
        <v>35000</v>
      </c>
      <c r="J63" s="235">
        <f t="shared" si="3"/>
        <v>8.536585365853659</v>
      </c>
      <c r="K63" s="81"/>
      <c r="L63" s="84">
        <f t="shared" si="2"/>
        <v>0</v>
      </c>
      <c r="N63" s="74"/>
    </row>
    <row r="64" spans="1:14">
      <c r="A64" s="268" t="s">
        <v>2060</v>
      </c>
      <c r="B64" s="201" t="s">
        <v>1845</v>
      </c>
      <c r="C64" s="101" t="s">
        <v>1853</v>
      </c>
      <c r="D64" s="95" t="s">
        <v>1</v>
      </c>
      <c r="E64" s="81" t="s">
        <v>11</v>
      </c>
      <c r="F64" s="81" t="s">
        <v>2308</v>
      </c>
      <c r="G64" s="57" t="s">
        <v>2309</v>
      </c>
      <c r="H64" s="83" t="s">
        <v>10</v>
      </c>
      <c r="I64" s="221">
        <v>24000</v>
      </c>
      <c r="J64" s="235">
        <f t="shared" si="3"/>
        <v>5.8536585365853657</v>
      </c>
      <c r="K64" s="81"/>
      <c r="L64" s="84">
        <f t="shared" si="2"/>
        <v>0</v>
      </c>
      <c r="N64" s="74"/>
    </row>
    <row r="65" spans="1:14">
      <c r="A65" s="268" t="s">
        <v>2060</v>
      </c>
      <c r="B65" s="200" t="s">
        <v>558</v>
      </c>
      <c r="C65" s="94" t="s">
        <v>559</v>
      </c>
      <c r="D65" s="95" t="s">
        <v>197</v>
      </c>
      <c r="E65" s="81" t="s">
        <v>11</v>
      </c>
      <c r="F65" s="81" t="s">
        <v>49</v>
      </c>
      <c r="G65" s="57" t="s">
        <v>560</v>
      </c>
      <c r="H65" s="240" t="s">
        <v>10</v>
      </c>
      <c r="I65" s="220">
        <v>24000</v>
      </c>
      <c r="J65" s="235">
        <f t="shared" si="3"/>
        <v>5.8536585365853657</v>
      </c>
      <c r="K65" s="81"/>
      <c r="L65" s="84">
        <f t="shared" si="2"/>
        <v>0</v>
      </c>
      <c r="N65" s="74"/>
    </row>
    <row r="66" spans="1:14">
      <c r="A66" s="268" t="s">
        <v>2060</v>
      </c>
      <c r="B66" s="201" t="s">
        <v>797</v>
      </c>
      <c r="C66" s="145" t="s">
        <v>798</v>
      </c>
      <c r="D66" s="146" t="s">
        <v>95</v>
      </c>
      <c r="E66" s="217" t="s">
        <v>58</v>
      </c>
      <c r="F66" s="81" t="s">
        <v>49</v>
      </c>
      <c r="G66" s="92" t="s">
        <v>799</v>
      </c>
      <c r="H66" s="274" t="s">
        <v>10</v>
      </c>
      <c r="I66" s="221">
        <v>34000</v>
      </c>
      <c r="J66" s="235">
        <f t="shared" si="3"/>
        <v>8.2926829268292686</v>
      </c>
      <c r="K66" s="81"/>
      <c r="L66" s="84">
        <f t="shared" si="2"/>
        <v>0</v>
      </c>
      <c r="N66" s="74"/>
    </row>
    <row r="67" spans="1:14">
      <c r="A67" s="268" t="s">
        <v>2060</v>
      </c>
      <c r="B67" s="200" t="s">
        <v>797</v>
      </c>
      <c r="C67" s="145" t="s">
        <v>1359</v>
      </c>
      <c r="D67" s="146" t="s">
        <v>95</v>
      </c>
      <c r="E67" s="81" t="s">
        <v>58</v>
      </c>
      <c r="F67" s="81" t="s">
        <v>67</v>
      </c>
      <c r="G67" s="57" t="s">
        <v>1360</v>
      </c>
      <c r="H67" s="163" t="s">
        <v>10</v>
      </c>
      <c r="I67" s="221">
        <v>28000</v>
      </c>
      <c r="J67" s="235">
        <f t="shared" si="3"/>
        <v>6.8292682926829267</v>
      </c>
      <c r="K67" s="81"/>
      <c r="L67" s="84">
        <f t="shared" si="2"/>
        <v>0</v>
      </c>
      <c r="N67" s="74"/>
    </row>
    <row r="68" spans="1:14" ht="14">
      <c r="A68" s="268" t="s">
        <v>2060</v>
      </c>
      <c r="B68" s="203" t="s">
        <v>164</v>
      </c>
      <c r="C68" s="290" t="s">
        <v>165</v>
      </c>
      <c r="D68" s="146" t="s">
        <v>1</v>
      </c>
      <c r="E68" s="81" t="s">
        <v>166</v>
      </c>
      <c r="F68" s="81" t="s">
        <v>75</v>
      </c>
      <c r="G68" s="57" t="s">
        <v>1009</v>
      </c>
      <c r="H68" s="243" t="s">
        <v>10</v>
      </c>
      <c r="I68" s="221">
        <v>26000</v>
      </c>
      <c r="J68" s="235">
        <f t="shared" si="3"/>
        <v>6.3414634146341466</v>
      </c>
      <c r="K68" s="81"/>
      <c r="L68" s="84">
        <f t="shared" si="2"/>
        <v>0</v>
      </c>
      <c r="N68" s="74"/>
    </row>
    <row r="69" spans="1:14">
      <c r="A69" s="268" t="s">
        <v>2060</v>
      </c>
      <c r="B69" s="201" t="s">
        <v>250</v>
      </c>
      <c r="C69" s="145" t="s">
        <v>251</v>
      </c>
      <c r="D69" s="95" t="s">
        <v>108</v>
      </c>
      <c r="E69" s="81" t="s">
        <v>60</v>
      </c>
      <c r="F69" s="81" t="s">
        <v>49</v>
      </c>
      <c r="G69" s="57" t="s">
        <v>252</v>
      </c>
      <c r="H69" s="274" t="s">
        <v>10</v>
      </c>
      <c r="I69" s="221">
        <v>29000</v>
      </c>
      <c r="J69" s="235">
        <f t="shared" si="3"/>
        <v>7.0731707317073171</v>
      </c>
      <c r="K69" s="81"/>
      <c r="L69" s="84">
        <f t="shared" si="2"/>
        <v>0</v>
      </c>
      <c r="N69" s="74"/>
    </row>
    <row r="70" spans="1:14">
      <c r="A70" s="268" t="s">
        <v>2060</v>
      </c>
      <c r="B70" s="203" t="s">
        <v>242</v>
      </c>
      <c r="C70" s="101" t="s">
        <v>1729</v>
      </c>
      <c r="D70" s="95" t="s">
        <v>196</v>
      </c>
      <c r="E70" s="81" t="s">
        <v>11</v>
      </c>
      <c r="F70" s="81" t="s">
        <v>1050</v>
      </c>
      <c r="G70" s="57" t="s">
        <v>1730</v>
      </c>
      <c r="H70" s="241" t="s">
        <v>10</v>
      </c>
      <c r="I70" s="221">
        <v>28000</v>
      </c>
      <c r="J70" s="235">
        <f t="shared" si="3"/>
        <v>6.8292682926829267</v>
      </c>
      <c r="K70" s="81"/>
      <c r="L70" s="84">
        <f t="shared" si="2"/>
        <v>0</v>
      </c>
      <c r="N70" s="74"/>
    </row>
    <row r="71" spans="1:14">
      <c r="A71" s="268" t="s">
        <v>2060</v>
      </c>
      <c r="B71" s="203" t="s">
        <v>2173</v>
      </c>
      <c r="C71" s="255" t="s">
        <v>2175</v>
      </c>
      <c r="D71" s="95" t="s">
        <v>197</v>
      </c>
      <c r="E71" s="81" t="s">
        <v>11</v>
      </c>
      <c r="F71" s="81" t="s">
        <v>49</v>
      </c>
      <c r="G71" s="257" t="s">
        <v>2176</v>
      </c>
      <c r="H71" s="273" t="s">
        <v>10</v>
      </c>
      <c r="I71" s="221">
        <v>35000</v>
      </c>
      <c r="J71" s="235">
        <f t="shared" si="3"/>
        <v>8.536585365853659</v>
      </c>
      <c r="K71" s="81"/>
      <c r="L71" s="84">
        <f t="shared" si="2"/>
        <v>0</v>
      </c>
      <c r="N71" s="74"/>
    </row>
    <row r="72" spans="1:14">
      <c r="A72" s="268" t="s">
        <v>2060</v>
      </c>
      <c r="B72" s="203" t="s">
        <v>1966</v>
      </c>
      <c r="C72" s="252" t="s">
        <v>1967</v>
      </c>
      <c r="D72" s="95" t="s">
        <v>196</v>
      </c>
      <c r="E72" s="261" t="s">
        <v>2070</v>
      </c>
      <c r="F72" s="81" t="s">
        <v>49</v>
      </c>
      <c r="G72" s="253" t="s">
        <v>1968</v>
      </c>
      <c r="H72" s="273" t="s">
        <v>10</v>
      </c>
      <c r="I72" s="221">
        <v>34000</v>
      </c>
      <c r="J72" s="235">
        <f t="shared" si="3"/>
        <v>8.2926829268292686</v>
      </c>
      <c r="K72" s="81"/>
      <c r="L72" s="84">
        <f t="shared" si="2"/>
        <v>0</v>
      </c>
      <c r="N72" s="74"/>
    </row>
    <row r="73" spans="1:14">
      <c r="A73" s="268" t="s">
        <v>2060</v>
      </c>
      <c r="B73" s="201" t="s">
        <v>2004</v>
      </c>
      <c r="C73" s="101" t="s">
        <v>2005</v>
      </c>
      <c r="D73" s="95" t="s">
        <v>197</v>
      </c>
      <c r="E73" s="81" t="s">
        <v>31</v>
      </c>
      <c r="F73" s="81" t="s">
        <v>49</v>
      </c>
      <c r="G73" s="57" t="s">
        <v>2124</v>
      </c>
      <c r="H73" s="241" t="s">
        <v>10</v>
      </c>
      <c r="I73" s="221">
        <v>39000</v>
      </c>
      <c r="J73" s="235">
        <f t="shared" si="3"/>
        <v>9.5121951219512191</v>
      </c>
      <c r="K73" s="81"/>
      <c r="L73" s="84">
        <f t="shared" si="2"/>
        <v>0</v>
      </c>
      <c r="N73" s="74"/>
    </row>
    <row r="74" spans="1:14">
      <c r="A74" s="268" t="s">
        <v>2060</v>
      </c>
      <c r="B74" s="201" t="s">
        <v>2048</v>
      </c>
      <c r="C74" s="94" t="s">
        <v>2122</v>
      </c>
      <c r="D74" s="95" t="s">
        <v>197</v>
      </c>
      <c r="E74" s="81" t="s">
        <v>31</v>
      </c>
      <c r="F74" s="81" t="s">
        <v>49</v>
      </c>
      <c r="G74" s="57" t="s">
        <v>2123</v>
      </c>
      <c r="H74" s="262" t="s">
        <v>10</v>
      </c>
      <c r="I74" s="221">
        <v>39000</v>
      </c>
      <c r="J74" s="235">
        <f t="shared" si="3"/>
        <v>9.5121951219512191</v>
      </c>
      <c r="K74" s="81"/>
      <c r="L74" s="84">
        <f t="shared" si="2"/>
        <v>0</v>
      </c>
      <c r="N74" s="74"/>
    </row>
    <row r="75" spans="1:14">
      <c r="A75" s="268" t="s">
        <v>2060</v>
      </c>
      <c r="B75" s="201" t="s">
        <v>2953</v>
      </c>
      <c r="C75" s="145" t="s">
        <v>2125</v>
      </c>
      <c r="D75" s="146" t="s">
        <v>2126</v>
      </c>
      <c r="E75" s="217" t="s">
        <v>31</v>
      </c>
      <c r="F75" s="81" t="s">
        <v>49</v>
      </c>
      <c r="G75" s="92" t="s">
        <v>2131</v>
      </c>
      <c r="H75" s="276" t="s">
        <v>10</v>
      </c>
      <c r="I75" s="224">
        <v>110000</v>
      </c>
      <c r="J75" s="235">
        <f t="shared" si="3"/>
        <v>26.829268292682926</v>
      </c>
      <c r="K75" s="81"/>
      <c r="L75" s="84">
        <f t="shared" si="2"/>
        <v>0</v>
      </c>
      <c r="N75" s="74"/>
    </row>
    <row r="76" spans="1:14">
      <c r="A76" s="268" t="s">
        <v>2060</v>
      </c>
      <c r="B76" s="203" t="s">
        <v>649</v>
      </c>
      <c r="C76" s="213" t="s">
        <v>650</v>
      </c>
      <c r="D76" s="95" t="s">
        <v>1</v>
      </c>
      <c r="E76" s="217" t="s">
        <v>55</v>
      </c>
      <c r="F76" s="81" t="s">
        <v>34</v>
      </c>
      <c r="G76" s="57" t="s">
        <v>651</v>
      </c>
      <c r="H76" s="243" t="s">
        <v>10</v>
      </c>
      <c r="I76" s="221">
        <v>22000</v>
      </c>
      <c r="J76" s="235">
        <f t="shared" si="3"/>
        <v>5.3658536585365857</v>
      </c>
      <c r="K76" s="81"/>
      <c r="L76" s="84">
        <f t="shared" si="2"/>
        <v>0</v>
      </c>
      <c r="N76" s="74"/>
    </row>
    <row r="77" spans="1:14">
      <c r="A77" s="268" t="s">
        <v>2060</v>
      </c>
      <c r="B77" s="199" t="s">
        <v>273</v>
      </c>
      <c r="C77" s="94" t="s">
        <v>509</v>
      </c>
      <c r="D77" s="95" t="s">
        <v>197</v>
      </c>
      <c r="E77" s="81" t="s">
        <v>11</v>
      </c>
      <c r="F77" s="81" t="s">
        <v>1008</v>
      </c>
      <c r="G77" s="277" t="s">
        <v>274</v>
      </c>
      <c r="H77" s="240" t="s">
        <v>10</v>
      </c>
      <c r="I77" s="221">
        <v>24000</v>
      </c>
      <c r="J77" s="235">
        <f t="shared" si="3"/>
        <v>5.8536585365853657</v>
      </c>
      <c r="K77" s="81"/>
      <c r="L77" s="84">
        <f t="shared" si="2"/>
        <v>0</v>
      </c>
      <c r="N77" s="74"/>
    </row>
    <row r="78" spans="1:14">
      <c r="A78" s="268" t="s">
        <v>2060</v>
      </c>
      <c r="B78" s="201" t="s">
        <v>1190</v>
      </c>
      <c r="C78" s="101" t="s">
        <v>1191</v>
      </c>
      <c r="D78" s="95" t="s">
        <v>1</v>
      </c>
      <c r="E78" s="81" t="s">
        <v>33</v>
      </c>
      <c r="F78" s="81" t="s">
        <v>109</v>
      </c>
      <c r="G78" s="57" t="s">
        <v>1630</v>
      </c>
      <c r="H78" s="241" t="s">
        <v>10</v>
      </c>
      <c r="I78" s="223">
        <v>24000</v>
      </c>
      <c r="J78" s="235">
        <f t="shared" ref="J78:J82" si="4">(I78/4100)</f>
        <v>5.8536585365853657</v>
      </c>
      <c r="K78" s="81"/>
      <c r="L78" s="84">
        <f t="shared" si="2"/>
        <v>0</v>
      </c>
      <c r="N78" s="74"/>
    </row>
    <row r="79" spans="1:14">
      <c r="A79" s="268" t="s">
        <v>2060</v>
      </c>
      <c r="B79" s="201" t="s">
        <v>138</v>
      </c>
      <c r="C79" s="145" t="s">
        <v>305</v>
      </c>
      <c r="D79" s="95" t="s">
        <v>108</v>
      </c>
      <c r="E79" s="217" t="s">
        <v>31</v>
      </c>
      <c r="F79" s="81" t="s">
        <v>49</v>
      </c>
      <c r="G79" s="92" t="s">
        <v>1854</v>
      </c>
      <c r="H79" s="243" t="s">
        <v>10</v>
      </c>
      <c r="I79" s="221">
        <v>34000</v>
      </c>
      <c r="J79" s="235">
        <f t="shared" si="4"/>
        <v>8.2926829268292686</v>
      </c>
      <c r="K79" s="81"/>
      <c r="L79" s="84">
        <f t="shared" si="2"/>
        <v>0</v>
      </c>
      <c r="N79" s="74"/>
    </row>
    <row r="80" spans="1:14" ht="12" customHeight="1">
      <c r="A80" s="268" t="s">
        <v>2060</v>
      </c>
      <c r="B80" s="203" t="s">
        <v>211</v>
      </c>
      <c r="C80" s="145" t="s">
        <v>212</v>
      </c>
      <c r="D80" s="146" t="s">
        <v>1</v>
      </c>
      <c r="E80" s="217" t="s">
        <v>57</v>
      </c>
      <c r="F80" s="217" t="s">
        <v>75</v>
      </c>
      <c r="G80" s="57" t="s">
        <v>213</v>
      </c>
      <c r="H80" s="243" t="s">
        <v>10</v>
      </c>
      <c r="I80" s="221">
        <v>24000</v>
      </c>
      <c r="J80" s="235">
        <f t="shared" si="4"/>
        <v>5.8536585365853657</v>
      </c>
      <c r="K80" s="81"/>
      <c r="L80" s="84">
        <f t="shared" si="2"/>
        <v>0</v>
      </c>
      <c r="N80" s="74"/>
    </row>
    <row r="81" spans="1:14" ht="12" customHeight="1">
      <c r="A81" s="268" t="s">
        <v>2060</v>
      </c>
      <c r="B81" s="203" t="s">
        <v>211</v>
      </c>
      <c r="C81" s="145" t="s">
        <v>1851</v>
      </c>
      <c r="D81" s="146" t="s">
        <v>1</v>
      </c>
      <c r="E81" s="217" t="s">
        <v>57</v>
      </c>
      <c r="F81" s="81" t="s">
        <v>75</v>
      </c>
      <c r="G81" s="57" t="s">
        <v>1852</v>
      </c>
      <c r="H81" s="243" t="s">
        <v>10</v>
      </c>
      <c r="I81" s="221">
        <v>24000</v>
      </c>
      <c r="J81" s="235">
        <f t="shared" si="4"/>
        <v>5.8536585365853657</v>
      </c>
      <c r="K81" s="81"/>
      <c r="L81" s="84">
        <f t="shared" si="2"/>
        <v>0</v>
      </c>
      <c r="N81" s="74"/>
    </row>
    <row r="82" spans="1:14">
      <c r="A82" s="268" t="s">
        <v>2060</v>
      </c>
      <c r="B82" s="202" t="s">
        <v>171</v>
      </c>
      <c r="C82" s="94" t="s">
        <v>172</v>
      </c>
      <c r="D82" s="95" t="s">
        <v>1</v>
      </c>
      <c r="E82" s="81" t="s">
        <v>11</v>
      </c>
      <c r="F82" s="81" t="s">
        <v>49</v>
      </c>
      <c r="G82" s="57" t="s">
        <v>173</v>
      </c>
      <c r="H82" s="240" t="s">
        <v>10</v>
      </c>
      <c r="I82" s="220">
        <v>28000</v>
      </c>
      <c r="J82" s="235">
        <f t="shared" si="4"/>
        <v>6.8292682926829267</v>
      </c>
      <c r="K82" s="81"/>
      <c r="L82" s="84">
        <f t="shared" si="2"/>
        <v>0</v>
      </c>
      <c r="N82" s="74"/>
    </row>
    <row r="83" spans="1:14">
      <c r="A83" s="268"/>
      <c r="B83" s="203"/>
      <c r="C83" s="145"/>
      <c r="D83" s="146"/>
      <c r="E83" s="217"/>
      <c r="F83" s="81"/>
      <c r="G83" s="92"/>
      <c r="H83" s="243"/>
      <c r="I83" s="220"/>
      <c r="J83" s="235"/>
      <c r="K83" s="81"/>
      <c r="L83" s="84"/>
    </row>
    <row r="84" spans="1:14">
      <c r="A84" s="268"/>
      <c r="B84" s="200"/>
      <c r="C84" s="145"/>
      <c r="D84" s="146"/>
      <c r="E84" s="234"/>
      <c r="F84" s="81"/>
      <c r="G84" s="92"/>
      <c r="H84" s="243"/>
      <c r="I84" s="220"/>
      <c r="J84" s="235"/>
      <c r="K84" s="81"/>
      <c r="L84" s="84"/>
    </row>
    <row r="85" spans="1:14">
      <c r="A85" s="268" t="s">
        <v>2060</v>
      </c>
      <c r="B85" s="200" t="s">
        <v>561</v>
      </c>
      <c r="C85" s="127" t="s">
        <v>562</v>
      </c>
      <c r="D85" s="95" t="s">
        <v>563</v>
      </c>
      <c r="E85" s="81" t="s">
        <v>11</v>
      </c>
      <c r="F85" s="81" t="s">
        <v>67</v>
      </c>
      <c r="G85" s="57" t="s">
        <v>564</v>
      </c>
      <c r="H85" s="83" t="s">
        <v>10</v>
      </c>
      <c r="I85" s="223">
        <v>69000</v>
      </c>
      <c r="J85" s="235">
        <f t="shared" ref="J85" si="5">(I85/4100)</f>
        <v>16.829268292682926</v>
      </c>
      <c r="K85" s="81"/>
      <c r="L85" s="84">
        <f t="shared" si="2"/>
        <v>0</v>
      </c>
      <c r="N85" s="74"/>
    </row>
    <row r="86" spans="1:14">
      <c r="A86" s="268" t="s">
        <v>2060</v>
      </c>
      <c r="B86" s="200" t="s">
        <v>470</v>
      </c>
      <c r="C86" s="94" t="s">
        <v>131</v>
      </c>
      <c r="D86" s="95" t="s">
        <v>465</v>
      </c>
      <c r="E86" s="217" t="s">
        <v>58</v>
      </c>
      <c r="F86" s="81" t="s">
        <v>67</v>
      </c>
      <c r="G86" s="57" t="s">
        <v>132</v>
      </c>
      <c r="H86" s="241" t="s">
        <v>10</v>
      </c>
      <c r="I86" s="222">
        <v>68000</v>
      </c>
      <c r="J86" s="235">
        <f t="shared" ref="J86" si="6">(I86/4100)</f>
        <v>16.585365853658537</v>
      </c>
      <c r="K86" s="81"/>
      <c r="L86" s="84">
        <f t="shared" si="2"/>
        <v>0</v>
      </c>
    </row>
    <row r="87" spans="1:14" ht="14" thickBot="1">
      <c r="A87" s="289"/>
      <c r="B87" s="346"/>
      <c r="C87" s="283"/>
      <c r="D87" s="50"/>
      <c r="E87" s="99"/>
      <c r="F87" s="99"/>
      <c r="G87" s="284"/>
      <c r="H87" s="285"/>
      <c r="I87" s="237"/>
      <c r="J87" s="286"/>
      <c r="K87" s="99"/>
      <c r="L87" s="116"/>
    </row>
    <row r="88" spans="1:14" ht="14" thickBot="1">
      <c r="L88" s="316">
        <f>SUM(L19:L87)</f>
        <v>0</v>
      </c>
    </row>
    <row r="90" spans="1:14" ht="14" thickBot="1"/>
    <row r="91" spans="1:14" ht="17" thickBot="1">
      <c r="B91" s="394" t="s">
        <v>2954</v>
      </c>
      <c r="D91"/>
      <c r="E91"/>
      <c r="F91"/>
      <c r="G91"/>
      <c r="H91"/>
    </row>
    <row r="92" spans="1:14" ht="26" customHeight="1" thickBot="1">
      <c r="A92" s="266" t="s">
        <v>2177</v>
      </c>
      <c r="B92" s="148" t="s">
        <v>14</v>
      </c>
      <c r="C92" s="143" t="s">
        <v>15</v>
      </c>
      <c r="D92" s="149" t="s">
        <v>16</v>
      </c>
      <c r="E92" s="66" t="s">
        <v>17</v>
      </c>
      <c r="F92" s="67" t="s">
        <v>18</v>
      </c>
      <c r="G92" s="66" t="s">
        <v>581</v>
      </c>
      <c r="H92" s="265" t="s">
        <v>9</v>
      </c>
      <c r="I92" s="154" t="s">
        <v>51</v>
      </c>
      <c r="J92" s="155" t="s">
        <v>52</v>
      </c>
      <c r="K92" s="156" t="s">
        <v>82</v>
      </c>
      <c r="L92" s="157" t="s">
        <v>83</v>
      </c>
    </row>
    <row r="93" spans="1:14">
      <c r="A93" s="268" t="s">
        <v>2060</v>
      </c>
      <c r="B93" s="201" t="s">
        <v>423</v>
      </c>
      <c r="C93" s="145" t="s">
        <v>424</v>
      </c>
      <c r="D93" s="146" t="s">
        <v>95</v>
      </c>
      <c r="E93" s="217" t="s">
        <v>247</v>
      </c>
      <c r="F93" s="81" t="s">
        <v>1016</v>
      </c>
      <c r="G93" s="92" t="s">
        <v>427</v>
      </c>
      <c r="H93" s="243" t="s">
        <v>10</v>
      </c>
      <c r="I93" s="221">
        <v>32000</v>
      </c>
      <c r="J93" s="235">
        <f t="shared" ref="J93:J99" si="7">(I93/4100)</f>
        <v>7.8048780487804876</v>
      </c>
      <c r="K93" s="81"/>
      <c r="L93" s="84">
        <f>I93*K93</f>
        <v>0</v>
      </c>
    </row>
    <row r="94" spans="1:14">
      <c r="A94" s="268" t="s">
        <v>2060</v>
      </c>
      <c r="B94" s="203" t="s">
        <v>367</v>
      </c>
      <c r="C94" s="127" t="s">
        <v>368</v>
      </c>
      <c r="D94" s="95" t="s">
        <v>1</v>
      </c>
      <c r="E94" s="81" t="s">
        <v>11</v>
      </c>
      <c r="F94" s="81" t="s">
        <v>1016</v>
      </c>
      <c r="G94" s="57" t="s">
        <v>203</v>
      </c>
      <c r="H94" s="241" t="s">
        <v>10</v>
      </c>
      <c r="I94" s="221">
        <v>32000</v>
      </c>
      <c r="J94" s="235">
        <f t="shared" si="7"/>
        <v>7.8048780487804876</v>
      </c>
      <c r="K94" s="81"/>
      <c r="L94" s="84">
        <f>I94*K94</f>
        <v>0</v>
      </c>
    </row>
    <row r="95" spans="1:14">
      <c r="A95" s="268" t="s">
        <v>2060</v>
      </c>
      <c r="B95" s="199" t="s">
        <v>425</v>
      </c>
      <c r="C95" s="94" t="s">
        <v>426</v>
      </c>
      <c r="D95" s="146" t="s">
        <v>95</v>
      </c>
      <c r="E95" s="81" t="s">
        <v>247</v>
      </c>
      <c r="F95" s="81" t="s">
        <v>1016</v>
      </c>
      <c r="G95" s="57" t="s">
        <v>428</v>
      </c>
      <c r="H95" s="240" t="s">
        <v>10</v>
      </c>
      <c r="I95" s="221">
        <v>32000</v>
      </c>
      <c r="J95" s="235">
        <f t="shared" si="7"/>
        <v>7.8048780487804876</v>
      </c>
      <c r="K95" s="81"/>
      <c r="L95" s="84">
        <f t="shared" ref="L95:L99" si="8">I95*K95</f>
        <v>0</v>
      </c>
    </row>
    <row r="96" spans="1:14">
      <c r="A96" s="268" t="s">
        <v>2060</v>
      </c>
      <c r="B96" s="199" t="s">
        <v>372</v>
      </c>
      <c r="C96" s="58" t="s">
        <v>373</v>
      </c>
      <c r="D96" s="146" t="s">
        <v>197</v>
      </c>
      <c r="E96" s="81" t="s">
        <v>21</v>
      </c>
      <c r="F96" s="81" t="s">
        <v>49</v>
      </c>
      <c r="G96" s="57" t="s">
        <v>49</v>
      </c>
      <c r="H96" s="241" t="s">
        <v>10</v>
      </c>
      <c r="I96" s="221">
        <v>32000</v>
      </c>
      <c r="J96" s="235">
        <f t="shared" si="7"/>
        <v>7.8048780487804876</v>
      </c>
      <c r="K96" s="81"/>
      <c r="L96" s="84">
        <f t="shared" si="8"/>
        <v>0</v>
      </c>
    </row>
    <row r="97" spans="1:12">
      <c r="A97" s="268" t="s">
        <v>2060</v>
      </c>
      <c r="B97" s="203" t="s">
        <v>369</v>
      </c>
      <c r="C97" s="30" t="s">
        <v>370</v>
      </c>
      <c r="D97" s="95" t="s">
        <v>197</v>
      </c>
      <c r="E97" s="81" t="s">
        <v>338</v>
      </c>
      <c r="F97" s="81" t="s">
        <v>49</v>
      </c>
      <c r="G97" s="92" t="s">
        <v>1629</v>
      </c>
      <c r="H97" s="241" t="s">
        <v>10</v>
      </c>
      <c r="I97" s="221">
        <v>22000</v>
      </c>
      <c r="J97" s="235">
        <f t="shared" si="7"/>
        <v>5.3658536585365857</v>
      </c>
      <c r="K97" s="81"/>
      <c r="L97" s="84">
        <f t="shared" si="8"/>
        <v>0</v>
      </c>
    </row>
    <row r="98" spans="1:12">
      <c r="A98" s="268" t="s">
        <v>2060</v>
      </c>
      <c r="B98" s="203" t="s">
        <v>1913</v>
      </c>
      <c r="C98" s="101" t="s">
        <v>1914</v>
      </c>
      <c r="D98" s="95" t="s">
        <v>95</v>
      </c>
      <c r="E98" s="81" t="s">
        <v>21</v>
      </c>
      <c r="F98" s="81" t="s">
        <v>1463</v>
      </c>
      <c r="G98" s="57" t="s">
        <v>1187</v>
      </c>
      <c r="H98" s="241" t="s">
        <v>10</v>
      </c>
      <c r="I98" s="221">
        <v>35000</v>
      </c>
      <c r="J98" s="235">
        <f t="shared" si="7"/>
        <v>8.536585365853659</v>
      </c>
      <c r="K98" s="81"/>
      <c r="L98" s="84">
        <f t="shared" si="8"/>
        <v>0</v>
      </c>
    </row>
    <row r="99" spans="1:12">
      <c r="A99" s="268" t="s">
        <v>2060</v>
      </c>
      <c r="B99" s="203" t="s">
        <v>916</v>
      </c>
      <c r="C99" s="125" t="s">
        <v>917</v>
      </c>
      <c r="D99" s="95" t="s">
        <v>197</v>
      </c>
      <c r="E99" s="81" t="s">
        <v>107</v>
      </c>
      <c r="F99" s="81" t="s">
        <v>1405</v>
      </c>
      <c r="G99" s="57" t="s">
        <v>1612</v>
      </c>
      <c r="H99" s="240" t="s">
        <v>10</v>
      </c>
      <c r="I99" s="221">
        <v>30000</v>
      </c>
      <c r="J99" s="235">
        <f t="shared" si="7"/>
        <v>7.3170731707317076</v>
      </c>
      <c r="K99" s="81"/>
      <c r="L99" s="84">
        <f t="shared" si="8"/>
        <v>0</v>
      </c>
    </row>
    <row r="100" spans="1:12" ht="14" thickBot="1">
      <c r="A100" s="269"/>
      <c r="B100" s="295"/>
      <c r="C100" s="113"/>
      <c r="D100" s="114"/>
      <c r="E100" s="99"/>
      <c r="F100" s="99"/>
      <c r="G100" s="99"/>
      <c r="H100" s="99"/>
      <c r="I100" s="296"/>
      <c r="J100" s="286"/>
      <c r="K100" s="286"/>
      <c r="L100" s="395"/>
    </row>
    <row r="101" spans="1:12" ht="14" thickBot="1">
      <c r="E101" s="236"/>
      <c r="F101" s="32"/>
      <c r="G101" s="2"/>
      <c r="I101" s="22"/>
      <c r="J101" s="244"/>
      <c r="K101" s="236"/>
      <c r="L101" s="110">
        <f>SUM(L93:L99)</f>
        <v>0</v>
      </c>
    </row>
    <row r="102" spans="1:12">
      <c r="E102" s="236"/>
      <c r="F102" s="32"/>
      <c r="G102" s="2"/>
      <c r="I102" s="22"/>
      <c r="J102" s="244"/>
      <c r="K102" s="236"/>
    </row>
    <row r="103" spans="1:12" ht="14" thickBot="1"/>
    <row r="104" spans="1:12" ht="14" thickBot="1">
      <c r="K104" s="396" t="s">
        <v>2955</v>
      </c>
      <c r="L104" s="316">
        <f>L88+L101</f>
        <v>0</v>
      </c>
    </row>
  </sheetData>
  <autoFilter ref="A14:L86" xr:uid="{3C75CD74-EB2C-2C48-B06E-7C2DE93B2F4C}"/>
  <sortState xmlns:xlrd2="http://schemas.microsoft.com/office/spreadsheetml/2017/richdata2" ref="A15:L83">
    <sortCondition ref="B15:B83"/>
  </sortState>
  <conditionalFormatting sqref="K15:K17">
    <cfRule type="top10" dxfId="27" priority="17" rank="10"/>
  </conditionalFormatting>
  <conditionalFormatting sqref="K18:K50">
    <cfRule type="top10" dxfId="26" priority="26044" rank="10"/>
  </conditionalFormatting>
  <conditionalFormatting sqref="K53">
    <cfRule type="top10" dxfId="25" priority="11" rank="10"/>
  </conditionalFormatting>
  <conditionalFormatting sqref="K54:K63 K52">
    <cfRule type="top10" dxfId="24" priority="26065" rank="10"/>
  </conditionalFormatting>
  <conditionalFormatting sqref="K65">
    <cfRule type="top10" dxfId="23" priority="10" rank="10"/>
  </conditionalFormatting>
  <conditionalFormatting sqref="K66:K72 K64 K51">
    <cfRule type="top10" dxfId="22" priority="25630" rank="10"/>
  </conditionalFormatting>
  <conditionalFormatting sqref="K73:K75">
    <cfRule type="top10" dxfId="21" priority="26009" rank="10"/>
  </conditionalFormatting>
  <conditionalFormatting sqref="K76:K87">
    <cfRule type="top10" dxfId="20" priority="8" rank="10"/>
  </conditionalFormatting>
  <conditionalFormatting sqref="K93:K99">
    <cfRule type="top10" dxfId="19" priority="2" rank="10"/>
  </conditionalFormatting>
  <conditionalFormatting sqref="L100">
    <cfRule type="top10" dxfId="18" priority="3" rank="10"/>
  </conditionalFormatting>
  <conditionalFormatting sqref="M19:N19">
    <cfRule type="expression" dxfId="17" priority="39" stopIfTrue="1">
      <formula>MOD(ROW(),2)=1</formula>
    </cfRule>
  </conditionalFormatting>
  <conditionalFormatting sqref="N15:N17">
    <cfRule type="expression" dxfId="16" priority="7" stopIfTrue="1">
      <formula>MOD(ROW(),2)=1</formula>
    </cfRule>
  </conditionalFormatting>
  <dataValidations count="1">
    <dataValidation type="list" allowBlank="1" showInputMessage="1" showErrorMessage="1" sqref="C20 C44 B42:C42 F62 B52 B77:C77 B82:C82 B62:C64 E14 G14 C30:C31 C33 C59:C60 C85 C36:C37 B48 C23 B17 B19:C19 B98:C98 B96 B95:C95" xr:uid="{5D26E608-EDAD-DC4C-AD89-1EF96099FAEF}">
      <formula1>StatusTypes</formula1>
    </dataValidation>
  </dataValidations>
  <hyperlinks>
    <hyperlink ref="C3" r:id="rId1" xr:uid="{F8BCF8F9-914D-D247-8837-0E8E106C153A}"/>
    <hyperlink ref="H15" r:id="rId2" xr:uid="{2E4DF570-9F00-1D45-B233-408CD79AE9A6}"/>
    <hyperlink ref="H18" r:id="rId3" xr:uid="{41466766-5873-8D4A-8940-E64DE1796BB1}"/>
    <hyperlink ref="H19" r:id="rId4" xr:uid="{E4E76960-770E-4C47-B276-0C9FB32FE0C9}"/>
    <hyperlink ref="H20" r:id="rId5" xr:uid="{263E6E25-2F28-1E40-B6B8-1C14195D4304}"/>
    <hyperlink ref="H21" r:id="rId6" xr:uid="{ECF79C20-21F4-0041-AA2C-DE3BD101C266}"/>
    <hyperlink ref="H22" r:id="rId7" xr:uid="{4B7ECEF0-6B74-324A-B988-DE7631A5FAD9}"/>
    <hyperlink ref="H24" r:id="rId8" xr:uid="{BA875A24-B758-5D4E-AE6E-ED1F192A1362}"/>
    <hyperlink ref="H25" r:id="rId9" xr:uid="{E47E426A-CBA5-5440-B551-0AF587C6A9ED}"/>
    <hyperlink ref="H26" r:id="rId10" xr:uid="{2C2CFCB1-548F-EB49-8FB2-01FB7B5124D6}"/>
    <hyperlink ref="H27" r:id="rId11" xr:uid="{6A43E117-D22F-8F44-AF0E-FBD5DEFA8E45}"/>
    <hyperlink ref="H28" r:id="rId12" xr:uid="{E73F77FB-0FE6-0942-9089-FE72FE55579A}"/>
    <hyperlink ref="H30" r:id="rId13" xr:uid="{33033355-F6C9-0F4A-AEB7-9DE199B00C87}"/>
    <hyperlink ref="H31" r:id="rId14" xr:uid="{EE39E78B-2721-9F49-9D74-72AD821CAF14}"/>
    <hyperlink ref="H32" r:id="rId15" xr:uid="{7E640299-D06D-9F46-8C26-5732D6B11C27}"/>
    <hyperlink ref="H33" r:id="rId16" xr:uid="{C153F332-5309-264C-A057-9F703FF1F10F}"/>
    <hyperlink ref="H35" r:id="rId17" xr:uid="{ADC9449A-8193-974A-84EA-91FFCDAFC445}"/>
    <hyperlink ref="H36" r:id="rId18" xr:uid="{F02AC17B-66DC-E94D-84D7-7BA9841B16CD}"/>
    <hyperlink ref="H37" r:id="rId19" xr:uid="{2A4E1185-9A0F-5549-BB2B-D3E73C8E9731}"/>
    <hyperlink ref="H39" r:id="rId20" xr:uid="{1F481A64-EFD2-2A4C-84B2-CD582C4651A9}"/>
    <hyperlink ref="H40" r:id="rId21" xr:uid="{FBF127EF-A5FC-A345-9290-8AFAEAA473C6}"/>
    <hyperlink ref="H41" r:id="rId22" xr:uid="{6E34E747-63ED-3044-BD71-A57215DEA780}"/>
    <hyperlink ref="H43" r:id="rId23" xr:uid="{9A160D87-422D-404E-BF27-D149DC6367DA}"/>
    <hyperlink ref="H47" r:id="rId24" xr:uid="{540A4A51-096A-F041-8471-052CCE6540DC}"/>
    <hyperlink ref="H48" r:id="rId25" xr:uid="{DD8FB9FB-6228-4247-A984-85F644BFD9A3}"/>
    <hyperlink ref="H51" r:id="rId26" xr:uid="{429E969D-54A2-7B44-A21B-C33D5FFB9592}"/>
    <hyperlink ref="H52" r:id="rId27" xr:uid="{4B78062B-B700-1C4E-9C46-79774B81A0B5}"/>
    <hyperlink ref="H54" r:id="rId28" xr:uid="{A33E5A3F-4E20-1749-A8F5-9B017EE442C2}"/>
    <hyperlink ref="H53" r:id="rId29" xr:uid="{85AFA194-E75C-A346-98E2-3112B82375D8}"/>
    <hyperlink ref="H55" r:id="rId30" xr:uid="{A6B9A903-D9C9-3C43-89C4-D399874F37C0}"/>
    <hyperlink ref="H56" r:id="rId31" xr:uid="{0936EEEF-C175-564C-96F2-9280A02FEC0D}"/>
    <hyperlink ref="H57" r:id="rId32" xr:uid="{B58CF983-A76C-694B-AF07-566CF8C1D7B2}"/>
    <hyperlink ref="H60" r:id="rId33" xr:uid="{DD820B76-DE16-6041-B79D-598EC902D5B4}"/>
    <hyperlink ref="H58" r:id="rId34" xr:uid="{B33005AF-7825-CE4D-A347-AE6C1A78F09A}"/>
    <hyperlink ref="H61" r:id="rId35" xr:uid="{3F886B68-1721-E04F-B211-9C46B134E3E9}"/>
    <hyperlink ref="H62" r:id="rId36" xr:uid="{63155872-CDC8-8949-A269-5A6AE53F9FCA}"/>
    <hyperlink ref="H64" r:id="rId37" xr:uid="{8E8056E2-153A-1B4B-920E-B2E0DFBC20E6}"/>
    <hyperlink ref="H65" r:id="rId38" xr:uid="{9A3F53A6-C35A-5849-A579-3123C89C3F64}"/>
    <hyperlink ref="H66" r:id="rId39" xr:uid="{6A084DA7-F4F5-8E43-86C3-D9D97279F365}"/>
    <hyperlink ref="H67" r:id="rId40" xr:uid="{783EA27F-44EA-CA46-96A6-41E3BEC5174E}"/>
    <hyperlink ref="H68" r:id="rId41" xr:uid="{5DD97661-142D-304D-B1E5-B925B4FB537C}"/>
    <hyperlink ref="H69" r:id="rId42" xr:uid="{000B22B3-4730-9A45-8FAF-588F06768D10}"/>
    <hyperlink ref="H70" r:id="rId43" xr:uid="{D4CB9527-0BE5-DE4B-9497-B5C361547838}"/>
    <hyperlink ref="H72" r:id="rId44" xr:uid="{244D44D9-2F5D-B84A-A8AD-E72835FE0424}"/>
    <hyperlink ref="H73" r:id="rId45" xr:uid="{2010167E-3D5A-4042-8B58-8CFFEEA403DA}"/>
    <hyperlink ref="H74" r:id="rId46" xr:uid="{C6BE32C6-7D31-0148-AE0C-81063596347F}"/>
    <hyperlink ref="H75" r:id="rId47" xr:uid="{07937961-BFF6-174B-9969-10D09FCF6FF1}"/>
    <hyperlink ref="H76" r:id="rId48" xr:uid="{586E575A-EFA4-DA4F-86C1-FBABD4DB0825}"/>
    <hyperlink ref="H77" r:id="rId49" xr:uid="{34D4C753-8C37-C143-9360-FAD169E3DD1E}"/>
    <hyperlink ref="H79" r:id="rId50" xr:uid="{3321A552-ED1A-634A-9B97-24CD78F14FB8}"/>
    <hyperlink ref="H78" r:id="rId51" xr:uid="{B16853A2-E284-9C4A-B694-E37BECB1E8B8}"/>
    <hyperlink ref="H80" r:id="rId52" xr:uid="{FBBEFA8B-A834-8546-9E6B-468A522610DC}"/>
    <hyperlink ref="H81" r:id="rId53" xr:uid="{F5E65BF7-11FC-2643-A35F-D172CC6F22EF}"/>
    <hyperlink ref="H82" r:id="rId54" xr:uid="{1B87FC9C-C612-B543-B6EC-13F3DE0DEA91}"/>
    <hyperlink ref="H86" r:id="rId55" xr:uid="{7664F5CF-93BA-B643-AD28-ADAC33CEC656}"/>
    <hyperlink ref="H59" r:id="rId56" xr:uid="{F5738A35-BE69-5647-AA37-0E690BBE3866}"/>
    <hyperlink ref="H34" r:id="rId57" xr:uid="{4CF3C4E0-4341-1A4C-BE50-C3CC741270B9}"/>
    <hyperlink ref="H42" r:id="rId58" xr:uid="{4A2A6C5D-47CF-EE47-B44B-0FA439C8D80F}"/>
    <hyperlink ref="H50" r:id="rId59" xr:uid="{62EC4E91-CE86-8849-8095-38ECE4104719}"/>
    <hyperlink ref="H71" r:id="rId60" xr:uid="{FE572901-E902-C841-92BD-F4CC6C53C660}"/>
    <hyperlink ref="H85" r:id="rId61" xr:uid="{125562AC-40FB-5C4B-BA02-F995FC541D40}"/>
    <hyperlink ref="G9" r:id="rId62" xr:uid="{5C2323AE-E1A0-9C4D-9F3D-37BD439F9705}"/>
    <hyperlink ref="H38" r:id="rId63" xr:uid="{9EFA1B21-C223-DD47-9191-859A5F59FB37}"/>
    <hyperlink ref="H63" r:id="rId64" xr:uid="{F2C87667-30AB-1F4A-895F-EBC191350DBF}"/>
    <hyperlink ref="H44" r:id="rId65" xr:uid="{7323D3F8-8754-A048-9564-7ED0E01E2BBC}"/>
    <hyperlink ref="H45" r:id="rId66" xr:uid="{2AEFEAF0-9284-DA4D-B022-AB4E26B46C1C}"/>
    <hyperlink ref="H29" r:id="rId67" xr:uid="{265E633B-BEA0-2A4C-B94A-7B88458BDC81}"/>
    <hyperlink ref="H49" r:id="rId68" xr:uid="{5F2D045B-2BF9-0340-90A5-FB6FCA34B7C6}"/>
    <hyperlink ref="H23" r:id="rId69" xr:uid="{CF95961D-0C8F-1F40-9C58-3DD2B782D0B6}"/>
    <hyperlink ref="H16" r:id="rId70" xr:uid="{78DCF9A5-A5F8-8B49-8A47-45CF27159A86}"/>
    <hyperlink ref="H17" r:id="rId71" xr:uid="{322A93F6-E622-5A46-9B43-7E4590C963D4}"/>
    <hyperlink ref="H93" r:id="rId72" xr:uid="{CCD030F2-C7C1-4146-9CE2-C5EF448A9A3E}"/>
    <hyperlink ref="H94" r:id="rId73" xr:uid="{272B6C72-C156-234C-BDB6-2445537E16C8}"/>
    <hyperlink ref="H95" r:id="rId74" xr:uid="{E95473BD-CDDC-4840-8C82-7B40FC79CB1D}"/>
    <hyperlink ref="H96" r:id="rId75" xr:uid="{9E809464-C0A8-ED48-8404-D64EE4D8CEF3}"/>
    <hyperlink ref="H97" r:id="rId76" xr:uid="{502EE51C-16B3-B74C-96B6-C789918D8257}"/>
    <hyperlink ref="H98" r:id="rId77" xr:uid="{D738929E-7362-D747-8CA2-AF8720DAFEAF}"/>
    <hyperlink ref="H99" r:id="rId78" xr:uid="{CB2BE8C6-5CB1-8F44-B0B3-97E0241A81F9}"/>
    <hyperlink ref="H46" r:id="rId79" xr:uid="{C7FC4720-916A-B247-8076-FB3060448878}"/>
  </hyperlinks>
  <printOptions horizontalCentered="1"/>
  <pageMargins left="0.25" right="0.25" top="0.75" bottom="0.75" header="0.3" footer="0.3"/>
  <pageSetup scale="41" orientation="portrait"/>
  <headerFooter alignWithMargins="0"/>
  <drawing r:id="rId80"/>
  <legacyDrawing r:id="rId8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R106"/>
  <sheetViews>
    <sheetView showGridLines="0" zoomScale="121" zoomScaleNormal="121" workbookViewId="0">
      <pane ySplit="11" topLeftCell="A12" activePane="bottomLeft" state="frozen"/>
      <selection activeCell="E74" sqref="E74"/>
      <selection pane="bottomLeft" activeCell="I33" sqref="I33"/>
    </sheetView>
  </sheetViews>
  <sheetFormatPr baseColWidth="10" defaultColWidth="8.83203125" defaultRowHeight="18"/>
  <cols>
    <col min="1" max="1" width="8.83203125" style="279"/>
    <col min="2" max="2" width="40.1640625" style="22" customWidth="1"/>
    <col min="3" max="3" width="67.33203125" customWidth="1"/>
    <col min="4" max="4" width="9.33203125" style="2" customWidth="1"/>
    <col min="5" max="5" width="9.5" style="2" customWidth="1"/>
    <col min="6" max="7" width="11.6640625" style="2" customWidth="1"/>
    <col min="8" max="8" width="12.83203125" style="2" customWidth="1"/>
    <col min="9" max="9" width="11.33203125" style="11" customWidth="1"/>
    <col min="11" max="11" width="13.83203125" customWidth="1"/>
    <col min="12" max="12" width="8.1640625" customWidth="1"/>
  </cols>
  <sheetData>
    <row r="1" spans="1:18" s="1" customFormat="1" ht="13.75" customHeight="1">
      <c r="A1" s="278"/>
      <c r="R1"/>
    </row>
    <row r="2" spans="1:18" ht="25.75" customHeight="1">
      <c r="B2" s="21"/>
      <c r="C2" s="140" t="s">
        <v>87</v>
      </c>
      <c r="D2" s="26"/>
      <c r="E2" s="27"/>
      <c r="F2" s="25"/>
      <c r="G2" s="25"/>
      <c r="J2" s="21"/>
      <c r="K2" s="27"/>
      <c r="L2" s="25"/>
      <c r="R2" s="3"/>
    </row>
    <row r="3" spans="1:18">
      <c r="C3" s="33" t="s">
        <v>85</v>
      </c>
      <c r="F3" s="17"/>
      <c r="G3" s="17"/>
      <c r="J3" s="22"/>
      <c r="K3" s="2"/>
      <c r="L3" s="17"/>
      <c r="R3" s="3"/>
    </row>
    <row r="4" spans="1:18">
      <c r="B4" s="28" t="s">
        <v>3</v>
      </c>
      <c r="C4" s="13" t="s">
        <v>4</v>
      </c>
      <c r="J4" s="28"/>
      <c r="K4" s="2"/>
      <c r="L4" s="2"/>
      <c r="R4" s="3"/>
    </row>
    <row r="5" spans="1:18">
      <c r="B5" s="28" t="s">
        <v>5</v>
      </c>
      <c r="C5" s="14" t="s">
        <v>6</v>
      </c>
      <c r="H5" s="15"/>
      <c r="R5" s="3"/>
    </row>
    <row r="6" spans="1:18">
      <c r="C6" s="15"/>
      <c r="F6" s="15"/>
      <c r="G6" s="15"/>
      <c r="H6" s="19"/>
      <c r="R6" s="3"/>
    </row>
    <row r="7" spans="1:18">
      <c r="B7" s="40"/>
      <c r="C7" s="80"/>
      <c r="F7" s="15"/>
      <c r="G7" s="15"/>
      <c r="H7" s="19"/>
      <c r="R7" s="3"/>
    </row>
    <row r="8" spans="1:18">
      <c r="B8" s="40"/>
      <c r="C8" s="172" t="s">
        <v>1099</v>
      </c>
      <c r="F8" s="15"/>
      <c r="G8" s="15"/>
      <c r="H8" s="19"/>
      <c r="R8" s="3"/>
    </row>
    <row r="9" spans="1:18" ht="31" customHeight="1">
      <c r="C9" s="86" t="s">
        <v>664</v>
      </c>
      <c r="F9" s="15"/>
      <c r="G9" s="15"/>
      <c r="H9" s="19"/>
      <c r="R9" s="3"/>
    </row>
    <row r="10" spans="1:18" ht="20" customHeight="1" thickBot="1">
      <c r="B10" s="23"/>
      <c r="C10" s="5"/>
      <c r="D10" s="6"/>
      <c r="E10" s="6"/>
      <c r="F10" s="6"/>
      <c r="G10" s="6"/>
      <c r="H10" s="6"/>
      <c r="R10" s="3"/>
    </row>
    <row r="11" spans="1:18" s="4" customFormat="1" ht="25" customHeight="1" thickBot="1">
      <c r="A11" s="288" t="s">
        <v>2177</v>
      </c>
      <c r="B11" s="51" t="s">
        <v>14</v>
      </c>
      <c r="C11" s="52" t="s">
        <v>19</v>
      </c>
      <c r="D11" s="53" t="s">
        <v>993</v>
      </c>
      <c r="E11" s="53" t="s">
        <v>43</v>
      </c>
      <c r="F11" s="53" t="s">
        <v>45</v>
      </c>
      <c r="G11" s="53" t="s">
        <v>44</v>
      </c>
      <c r="H11" s="103" t="s">
        <v>20</v>
      </c>
      <c r="I11" s="54" t="s">
        <v>82</v>
      </c>
      <c r="J11" s="55" t="s">
        <v>83</v>
      </c>
      <c r="R11" s="3"/>
    </row>
    <row r="12" spans="1:18" s="3" customFormat="1" ht="13">
      <c r="A12" s="268" t="s">
        <v>2060</v>
      </c>
      <c r="B12" s="308" t="s">
        <v>1140</v>
      </c>
      <c r="C12" s="142" t="s">
        <v>2228</v>
      </c>
      <c r="D12" s="164">
        <v>3</v>
      </c>
      <c r="E12" s="164">
        <v>1</v>
      </c>
      <c r="F12" s="164">
        <v>0</v>
      </c>
      <c r="G12" s="164">
        <v>0</v>
      </c>
      <c r="H12" s="47">
        <v>34000</v>
      </c>
      <c r="I12" s="42"/>
      <c r="J12" s="43">
        <f t="shared" ref="J12:J18" si="0">H12*I12</f>
        <v>0</v>
      </c>
    </row>
    <row r="13" spans="1:18" s="3" customFormat="1" ht="13">
      <c r="A13" s="268" t="s">
        <v>2060</v>
      </c>
      <c r="B13" s="196" t="s">
        <v>1361</v>
      </c>
      <c r="C13" s="94" t="s">
        <v>2227</v>
      </c>
      <c r="D13" s="16">
        <v>2</v>
      </c>
      <c r="E13" s="16">
        <v>0</v>
      </c>
      <c r="F13" s="16">
        <v>0</v>
      </c>
      <c r="G13" s="16">
        <v>6</v>
      </c>
      <c r="H13" s="29">
        <v>38000</v>
      </c>
      <c r="I13" s="18"/>
      <c r="J13" s="44">
        <f t="shared" si="0"/>
        <v>0</v>
      </c>
    </row>
    <row r="14" spans="1:18" s="3" customFormat="1" ht="13">
      <c r="A14" s="268" t="s">
        <v>2060</v>
      </c>
      <c r="B14" s="195" t="s">
        <v>2004</v>
      </c>
      <c r="C14" s="94" t="s">
        <v>2886</v>
      </c>
      <c r="D14" s="16">
        <v>0</v>
      </c>
      <c r="E14" s="16">
        <v>0</v>
      </c>
      <c r="F14" s="16">
        <v>1</v>
      </c>
      <c r="G14" s="16">
        <v>0</v>
      </c>
      <c r="H14" s="29">
        <v>55000</v>
      </c>
      <c r="I14" s="18"/>
      <c r="J14" s="44">
        <f t="shared" si="0"/>
        <v>0</v>
      </c>
      <c r="K14" s="71"/>
      <c r="M14" s="71"/>
    </row>
    <row r="15" spans="1:18" s="3" customFormat="1" ht="13">
      <c r="A15" s="268"/>
      <c r="B15" s="196" t="s">
        <v>2698</v>
      </c>
      <c r="C15" s="94" t="s">
        <v>2825</v>
      </c>
      <c r="D15" s="16">
        <v>2</v>
      </c>
      <c r="E15" s="16">
        <v>5</v>
      </c>
      <c r="F15" s="16">
        <v>9</v>
      </c>
      <c r="G15" s="16">
        <v>1</v>
      </c>
      <c r="H15" s="29">
        <v>48000</v>
      </c>
      <c r="I15" s="18"/>
      <c r="J15" s="44">
        <f t="shared" si="0"/>
        <v>0</v>
      </c>
      <c r="K15" s="71"/>
      <c r="L15" s="71"/>
    </row>
    <row r="16" spans="1:18" s="3" customFormat="1" ht="13">
      <c r="A16" s="268"/>
      <c r="B16" s="196" t="s">
        <v>2698</v>
      </c>
      <c r="C16" s="94" t="s">
        <v>2903</v>
      </c>
      <c r="D16" s="16">
        <v>0</v>
      </c>
      <c r="E16" s="16">
        <v>0</v>
      </c>
      <c r="F16" s="16">
        <v>2</v>
      </c>
      <c r="G16" s="16">
        <v>0</v>
      </c>
      <c r="H16" s="29">
        <v>118000</v>
      </c>
      <c r="I16" s="18"/>
      <c r="J16" s="44">
        <f t="shared" si="0"/>
        <v>0</v>
      </c>
      <c r="K16" s="71"/>
      <c r="L16" s="71"/>
    </row>
    <row r="17" spans="1:10" s="3" customFormat="1" ht="13">
      <c r="A17" s="268"/>
      <c r="B17" s="309"/>
      <c r="C17" s="94"/>
      <c r="D17" s="16"/>
      <c r="E17" s="16"/>
      <c r="F17" s="16"/>
      <c r="G17" s="16"/>
      <c r="H17" s="29"/>
      <c r="I17" s="18"/>
      <c r="J17" s="44">
        <f t="shared" si="0"/>
        <v>0</v>
      </c>
    </row>
    <row r="18" spans="1:10" s="3" customFormat="1" ht="14" thickBot="1">
      <c r="A18" s="289"/>
      <c r="B18" s="197"/>
      <c r="C18" s="198"/>
      <c r="D18" s="50"/>
      <c r="E18" s="50"/>
      <c r="F18" s="50"/>
      <c r="G18" s="50"/>
      <c r="H18" s="65"/>
      <c r="I18" s="45"/>
      <c r="J18" s="46">
        <f t="shared" si="0"/>
        <v>0</v>
      </c>
    </row>
    <row r="19" spans="1:10" s="3" customFormat="1" ht="14" thickBot="1">
      <c r="A19" s="280"/>
      <c r="B19" s="22"/>
      <c r="C19"/>
      <c r="D19" s="2"/>
      <c r="E19" s="2"/>
      <c r="F19" s="2"/>
      <c r="G19" s="2"/>
      <c r="H19" s="2"/>
      <c r="I19"/>
      <c r="J19" s="128">
        <f>SUM(J12:J18)</f>
        <v>0</v>
      </c>
    </row>
    <row r="20" spans="1:10" s="3" customFormat="1" ht="13">
      <c r="A20" s="280"/>
      <c r="B20" s="22"/>
      <c r="C20"/>
      <c r="D20" s="2"/>
      <c r="E20" s="2"/>
      <c r="F20" s="2"/>
      <c r="G20" s="2"/>
      <c r="H20" s="2"/>
      <c r="I20" s="2"/>
      <c r="J20" s="2"/>
    </row>
    <row r="21" spans="1:10" s="3" customFormat="1" ht="13">
      <c r="A21" s="280"/>
      <c r="B21" s="22"/>
      <c r="C21" s="98" t="s">
        <v>2191</v>
      </c>
      <c r="D21" s="2"/>
      <c r="E21" s="32"/>
      <c r="F21" s="2"/>
      <c r="G21" s="2"/>
      <c r="H21" s="2"/>
      <c r="I21" s="2"/>
      <c r="J21" s="2"/>
    </row>
    <row r="22" spans="1:10" s="3" customFormat="1" ht="14" thickBot="1">
      <c r="A22" s="280"/>
      <c r="B22" s="22"/>
      <c r="C22" s="98" t="s">
        <v>665</v>
      </c>
      <c r="D22" s="22"/>
      <c r="E22" s="32"/>
      <c r="F22" s="2"/>
      <c r="G22" s="2"/>
      <c r="H22" s="2"/>
      <c r="I22" s="2"/>
      <c r="J22" s="2"/>
    </row>
    <row r="23" spans="1:10" s="3" customFormat="1" ht="13" customHeight="1" thickBot="1">
      <c r="A23" s="280"/>
      <c r="B23" s="22"/>
      <c r="C23" s="33" t="s">
        <v>85</v>
      </c>
      <c r="D23" s="2"/>
      <c r="E23" s="2"/>
      <c r="F23" s="2"/>
      <c r="G23" s="2"/>
      <c r="H23" s="2"/>
      <c r="I23" s="209" t="s">
        <v>84</v>
      </c>
      <c r="J23" s="210">
        <f>J19+F49+F68+F79+F93+F103</f>
        <v>0</v>
      </c>
    </row>
    <row r="24" spans="1:10" s="3" customFormat="1" ht="16" customHeight="1">
      <c r="A24" s="280"/>
      <c r="B24" s="22"/>
      <c r="C24" s="86"/>
      <c r="D24" s="2"/>
      <c r="E24" s="2"/>
      <c r="F24" s="2"/>
      <c r="G24" s="2"/>
      <c r="H24" s="2"/>
      <c r="I24" s="11"/>
      <c r="J24"/>
    </row>
    <row r="25" spans="1:10" s="3" customFormat="1" ht="19" customHeight="1">
      <c r="A25" s="280"/>
      <c r="B25" s="22"/>
      <c r="C25" s="172"/>
      <c r="D25" s="108"/>
      <c r="E25" s="2"/>
      <c r="F25" s="2"/>
      <c r="G25" s="2"/>
      <c r="H25" s="2"/>
      <c r="I25" s="11"/>
      <c r="J25"/>
    </row>
    <row r="26" spans="1:10" s="3" customFormat="1" ht="19" customHeight="1">
      <c r="A26" s="280"/>
      <c r="B26" s="22"/>
      <c r="C26" s="172" t="s">
        <v>1099</v>
      </c>
      <c r="D26" s="108"/>
      <c r="E26" s="2"/>
      <c r="F26" s="2"/>
      <c r="G26" s="2"/>
      <c r="H26" s="2"/>
      <c r="I26" s="11"/>
      <c r="J26"/>
    </row>
    <row r="27" spans="1:10" s="3" customFormat="1" ht="13">
      <c r="A27" s="280"/>
      <c r="B27" s="22"/>
      <c r="C27"/>
      <c r="D27"/>
      <c r="E27"/>
      <c r="F27" s="2"/>
      <c r="G27" s="2"/>
    </row>
    <row r="28" spans="1:10" s="3" customFormat="1" ht="17" thickBot="1">
      <c r="A28" s="280"/>
      <c r="B28" s="22"/>
      <c r="C28" s="86" t="s">
        <v>2974</v>
      </c>
      <c r="D28"/>
      <c r="E28"/>
      <c r="F28" s="2"/>
      <c r="G28" s="2"/>
    </row>
    <row r="29" spans="1:10" s="3" customFormat="1" ht="15">
      <c r="A29" s="288" t="s">
        <v>2895</v>
      </c>
      <c r="B29" s="51" t="s">
        <v>14</v>
      </c>
      <c r="C29" s="53" t="s">
        <v>187</v>
      </c>
      <c r="D29" s="52" t="s">
        <v>20</v>
      </c>
      <c r="E29" s="54" t="s">
        <v>82</v>
      </c>
      <c r="F29" s="87" t="s">
        <v>83</v>
      </c>
      <c r="G29" s="2"/>
    </row>
    <row r="30" spans="1:10" s="3" customFormat="1" ht="13">
      <c r="A30" s="272">
        <v>2</v>
      </c>
      <c r="B30" s="203" t="s">
        <v>1979</v>
      </c>
      <c r="C30" s="101" t="s">
        <v>3007</v>
      </c>
      <c r="D30" s="403">
        <v>49000</v>
      </c>
      <c r="E30" s="16"/>
      <c r="F30" s="162">
        <f>D30*E30</f>
        <v>0</v>
      </c>
      <c r="G30" s="2"/>
    </row>
    <row r="31" spans="1:10" s="3" customFormat="1" ht="13">
      <c r="A31" s="272">
        <v>1</v>
      </c>
      <c r="B31" s="203" t="s">
        <v>1979</v>
      </c>
      <c r="C31" s="101" t="s">
        <v>3011</v>
      </c>
      <c r="D31" s="403">
        <v>44000</v>
      </c>
      <c r="E31" s="95"/>
      <c r="F31" s="162">
        <f>D31*E31</f>
        <v>0</v>
      </c>
      <c r="G31" s="2"/>
    </row>
    <row r="32" spans="1:10" s="3" customFormat="1" ht="13">
      <c r="A32" s="272">
        <v>2</v>
      </c>
      <c r="B32" s="203" t="s">
        <v>1979</v>
      </c>
      <c r="C32" s="101" t="s">
        <v>3010</v>
      </c>
      <c r="D32" s="403">
        <v>49000</v>
      </c>
      <c r="E32" s="16"/>
      <c r="F32" s="162">
        <f t="shared" ref="F32:F46" si="1">D32*E32</f>
        <v>0</v>
      </c>
      <c r="G32" s="2"/>
    </row>
    <row r="33" spans="1:7" s="3" customFormat="1" ht="13">
      <c r="A33" s="272">
        <v>1</v>
      </c>
      <c r="B33" s="203" t="s">
        <v>1979</v>
      </c>
      <c r="C33" s="94" t="s">
        <v>3008</v>
      </c>
      <c r="D33" s="403">
        <v>42000</v>
      </c>
      <c r="E33" s="16"/>
      <c r="F33" s="162">
        <f t="shared" si="1"/>
        <v>0</v>
      </c>
      <c r="G33" s="2"/>
    </row>
    <row r="34" spans="1:7" s="3" customFormat="1" ht="13">
      <c r="A34" s="272">
        <v>1</v>
      </c>
      <c r="B34" s="200" t="s">
        <v>2617</v>
      </c>
      <c r="C34" s="101" t="s">
        <v>3003</v>
      </c>
      <c r="D34" s="403">
        <v>26000</v>
      </c>
      <c r="E34" s="16"/>
      <c r="F34" s="162">
        <f t="shared" si="1"/>
        <v>0</v>
      </c>
      <c r="G34" s="2"/>
    </row>
    <row r="35" spans="1:7" s="3" customFormat="1" ht="13">
      <c r="A35" s="272">
        <v>3</v>
      </c>
      <c r="B35" s="201" t="s">
        <v>2979</v>
      </c>
      <c r="C35" s="96" t="s">
        <v>2997</v>
      </c>
      <c r="D35" s="404">
        <v>9000</v>
      </c>
      <c r="E35" s="16"/>
      <c r="F35" s="162">
        <f t="shared" si="1"/>
        <v>0</v>
      </c>
      <c r="G35" s="2"/>
    </row>
    <row r="36" spans="1:7" s="3" customFormat="1" ht="13">
      <c r="A36" s="272">
        <v>3</v>
      </c>
      <c r="B36" s="203" t="s">
        <v>47</v>
      </c>
      <c r="C36" s="94" t="s">
        <v>2393</v>
      </c>
      <c r="D36" s="403">
        <v>12000</v>
      </c>
      <c r="E36" s="16"/>
      <c r="F36" s="162">
        <f t="shared" si="1"/>
        <v>0</v>
      </c>
      <c r="G36" s="2"/>
    </row>
    <row r="37" spans="1:7" s="3" customFormat="1" ht="13">
      <c r="A37" s="272">
        <v>1</v>
      </c>
      <c r="B37" s="200" t="s">
        <v>2980</v>
      </c>
      <c r="C37" s="94" t="s">
        <v>3004</v>
      </c>
      <c r="D37" s="403">
        <v>24000</v>
      </c>
      <c r="E37" s="16"/>
      <c r="F37" s="162">
        <f t="shared" si="1"/>
        <v>0</v>
      </c>
      <c r="G37" s="2"/>
    </row>
    <row r="38" spans="1:7" s="3" customFormat="1" ht="13">
      <c r="A38" s="272">
        <v>1</v>
      </c>
      <c r="B38" s="200" t="s">
        <v>2509</v>
      </c>
      <c r="C38" s="94" t="s">
        <v>3002</v>
      </c>
      <c r="D38" s="403">
        <v>34000</v>
      </c>
      <c r="E38" s="16"/>
      <c r="F38" s="162">
        <f t="shared" si="1"/>
        <v>0</v>
      </c>
      <c r="G38" s="2"/>
    </row>
    <row r="39" spans="1:7" s="3" customFormat="1" ht="13">
      <c r="A39" s="272">
        <v>10</v>
      </c>
      <c r="B39" s="297" t="s">
        <v>2982</v>
      </c>
      <c r="C39" s="94" t="s">
        <v>2393</v>
      </c>
      <c r="D39" s="404">
        <v>22000</v>
      </c>
      <c r="E39" s="16"/>
      <c r="F39" s="162">
        <f t="shared" si="1"/>
        <v>0</v>
      </c>
      <c r="G39" s="2"/>
    </row>
    <row r="40" spans="1:7" s="3" customFormat="1" ht="13">
      <c r="A40" s="272">
        <v>10</v>
      </c>
      <c r="B40" s="297" t="s">
        <v>2982</v>
      </c>
      <c r="C40" s="96" t="s">
        <v>2394</v>
      </c>
      <c r="D40" s="404">
        <v>22000</v>
      </c>
      <c r="E40" s="16"/>
      <c r="F40" s="162">
        <f t="shared" si="1"/>
        <v>0</v>
      </c>
      <c r="G40" s="2"/>
    </row>
    <row r="41" spans="1:7" s="3" customFormat="1" ht="13">
      <c r="A41" s="272">
        <v>1</v>
      </c>
      <c r="B41" s="201" t="s">
        <v>2983</v>
      </c>
      <c r="C41" s="94" t="s">
        <v>3005</v>
      </c>
      <c r="D41" s="403">
        <v>29000</v>
      </c>
      <c r="E41" s="16"/>
      <c r="F41" s="162">
        <f t="shared" si="1"/>
        <v>0</v>
      </c>
      <c r="G41" s="2"/>
    </row>
    <row r="42" spans="1:7" s="3" customFormat="1" ht="13">
      <c r="A42" s="272">
        <v>1</v>
      </c>
      <c r="B42" s="200" t="s">
        <v>2983</v>
      </c>
      <c r="C42" s="94" t="s">
        <v>3006</v>
      </c>
      <c r="D42" s="403">
        <v>29000</v>
      </c>
      <c r="E42" s="16"/>
      <c r="F42" s="162">
        <f t="shared" si="1"/>
        <v>0</v>
      </c>
      <c r="G42" s="2"/>
    </row>
    <row r="43" spans="1:7" s="3" customFormat="1" ht="13">
      <c r="A43" s="272">
        <v>1</v>
      </c>
      <c r="B43" s="201" t="s">
        <v>1903</v>
      </c>
      <c r="C43" s="94" t="s">
        <v>3000</v>
      </c>
      <c r="D43" s="403">
        <v>34000</v>
      </c>
      <c r="E43" s="16"/>
      <c r="F43" s="162">
        <f t="shared" si="1"/>
        <v>0</v>
      </c>
      <c r="G43" s="2"/>
    </row>
    <row r="44" spans="1:7" s="3" customFormat="1" ht="13">
      <c r="A44" s="272">
        <v>1</v>
      </c>
      <c r="B44" s="200" t="s">
        <v>1903</v>
      </c>
      <c r="C44" s="94" t="s">
        <v>3000</v>
      </c>
      <c r="D44" s="403">
        <v>34000</v>
      </c>
      <c r="E44" s="16"/>
      <c r="F44" s="162">
        <f t="shared" si="1"/>
        <v>0</v>
      </c>
      <c r="G44" s="2"/>
    </row>
    <row r="45" spans="1:7" s="3" customFormat="1" ht="13">
      <c r="A45" s="272">
        <v>1</v>
      </c>
      <c r="B45" s="201" t="s">
        <v>2999</v>
      </c>
      <c r="C45" s="94" t="s">
        <v>3001</v>
      </c>
      <c r="D45" s="403">
        <v>28000</v>
      </c>
      <c r="E45" s="16"/>
      <c r="F45" s="162">
        <f t="shared" si="1"/>
        <v>0</v>
      </c>
      <c r="G45" s="2"/>
    </row>
    <row r="46" spans="1:7" s="3" customFormat="1" ht="13">
      <c r="A46" s="272">
        <v>1</v>
      </c>
      <c r="B46" s="201" t="s">
        <v>2078</v>
      </c>
      <c r="C46" s="94" t="s">
        <v>2998</v>
      </c>
      <c r="D46" s="403">
        <v>34000</v>
      </c>
      <c r="E46" s="16"/>
      <c r="F46" s="162">
        <f t="shared" si="1"/>
        <v>0</v>
      </c>
      <c r="G46" s="2"/>
    </row>
    <row r="47" spans="1:7" s="3" customFormat="1" ht="13">
      <c r="A47" s="405"/>
      <c r="B47" s="201"/>
      <c r="C47" s="94"/>
      <c r="D47" s="403"/>
      <c r="E47" s="16"/>
      <c r="F47" s="399"/>
      <c r="G47" s="2"/>
    </row>
    <row r="48" spans="1:7" s="3" customFormat="1" ht="14" thickBot="1">
      <c r="A48" s="400"/>
      <c r="B48" s="346"/>
      <c r="C48" s="198"/>
      <c r="D48" s="114"/>
      <c r="E48" s="50"/>
      <c r="F48" s="401"/>
      <c r="G48" s="2"/>
    </row>
    <row r="49" spans="1:7" s="3" customFormat="1" ht="14" thickBot="1">
      <c r="A49" s="280"/>
      <c r="B49" s="22"/>
      <c r="C49"/>
      <c r="D49"/>
      <c r="E49"/>
      <c r="F49" s="208">
        <f>SUM(F30:F48)</f>
        <v>0</v>
      </c>
      <c r="G49" s="2"/>
    </row>
    <row r="50" spans="1:7" s="3" customFormat="1" ht="13">
      <c r="A50" s="280"/>
      <c r="B50" s="22"/>
      <c r="C50"/>
      <c r="D50"/>
      <c r="E50"/>
      <c r="F50" s="2"/>
      <c r="G50" s="2"/>
    </row>
    <row r="51" spans="1:7" s="3" customFormat="1" ht="13">
      <c r="A51" s="280"/>
      <c r="B51" s="22"/>
      <c r="C51"/>
      <c r="D51"/>
      <c r="E51"/>
      <c r="F51" s="2"/>
      <c r="G51" s="2"/>
    </row>
    <row r="52" spans="1:7" s="3" customFormat="1" ht="13">
      <c r="A52" s="280"/>
      <c r="B52" s="22"/>
      <c r="C52"/>
      <c r="D52"/>
      <c r="E52"/>
      <c r="F52" s="2"/>
      <c r="G52" s="2"/>
    </row>
    <row r="53" spans="1:7" s="3" customFormat="1" ht="17" thickBot="1">
      <c r="A53" s="280"/>
      <c r="B53" s="22"/>
      <c r="C53" s="86" t="s">
        <v>2984</v>
      </c>
      <c r="D53"/>
      <c r="E53"/>
      <c r="F53" s="2"/>
      <c r="G53" s="2"/>
    </row>
    <row r="54" spans="1:7" s="3" customFormat="1" ht="16" thickBot="1">
      <c r="A54" s="288" t="s">
        <v>2895</v>
      </c>
      <c r="B54" s="51" t="s">
        <v>14</v>
      </c>
      <c r="C54" s="53" t="s">
        <v>187</v>
      </c>
      <c r="D54" s="52" t="s">
        <v>20</v>
      </c>
      <c r="E54" s="54" t="s">
        <v>82</v>
      </c>
      <c r="F54" s="87" t="s">
        <v>83</v>
      </c>
      <c r="G54" s="2"/>
    </row>
    <row r="55" spans="1:7" s="3" customFormat="1" ht="13">
      <c r="A55" s="272">
        <v>1</v>
      </c>
      <c r="B55" s="201" t="s">
        <v>2985</v>
      </c>
      <c r="C55" s="94" t="s">
        <v>2986</v>
      </c>
      <c r="D55" s="402">
        <v>42000</v>
      </c>
      <c r="E55" s="164"/>
      <c r="F55" s="162">
        <f t="shared" ref="F55:F66" si="2">D55*E55</f>
        <v>0</v>
      </c>
      <c r="G55" s="2"/>
    </row>
    <row r="56" spans="1:7" s="3" customFormat="1" ht="13">
      <c r="A56" s="272">
        <v>1</v>
      </c>
      <c r="B56" s="201" t="s">
        <v>2987</v>
      </c>
      <c r="C56" s="94" t="s">
        <v>2977</v>
      </c>
      <c r="D56" s="403">
        <v>42000</v>
      </c>
      <c r="E56" s="16"/>
      <c r="F56" s="162">
        <f t="shared" si="2"/>
        <v>0</v>
      </c>
      <c r="G56" s="2"/>
    </row>
    <row r="57" spans="1:7" s="3" customFormat="1" ht="13">
      <c r="A57" s="272">
        <v>1</v>
      </c>
      <c r="B57" s="201" t="s">
        <v>2988</v>
      </c>
      <c r="C57" s="94" t="s">
        <v>2989</v>
      </c>
      <c r="D57" s="403">
        <v>48000</v>
      </c>
      <c r="E57" s="16"/>
      <c r="F57" s="162">
        <f t="shared" si="2"/>
        <v>0</v>
      </c>
      <c r="G57" s="2"/>
    </row>
    <row r="58" spans="1:7" s="3" customFormat="1" ht="13">
      <c r="A58" s="272">
        <v>1</v>
      </c>
      <c r="B58" s="201" t="s">
        <v>2990</v>
      </c>
      <c r="C58" s="94" t="s">
        <v>3012</v>
      </c>
      <c r="D58" s="403">
        <v>0</v>
      </c>
      <c r="E58" s="16"/>
      <c r="F58" s="162">
        <f t="shared" si="2"/>
        <v>0</v>
      </c>
      <c r="G58" s="2"/>
    </row>
    <row r="59" spans="1:7" s="3" customFormat="1" ht="13">
      <c r="A59" s="272">
        <v>1</v>
      </c>
      <c r="B59" s="201" t="s">
        <v>2991</v>
      </c>
      <c r="C59" s="94" t="s">
        <v>2977</v>
      </c>
      <c r="D59" s="403">
        <v>48000</v>
      </c>
      <c r="E59" s="16"/>
      <c r="F59" s="162">
        <f t="shared" si="2"/>
        <v>0</v>
      </c>
      <c r="G59" s="2"/>
    </row>
    <row r="60" spans="1:7" s="3" customFormat="1" ht="13">
      <c r="A60" s="272">
        <v>1</v>
      </c>
      <c r="B60" s="201" t="s">
        <v>236</v>
      </c>
      <c r="C60" s="94" t="s">
        <v>2975</v>
      </c>
      <c r="D60" s="403">
        <v>48000</v>
      </c>
      <c r="E60" s="16"/>
      <c r="F60" s="162">
        <f t="shared" si="2"/>
        <v>0</v>
      </c>
      <c r="G60" s="2"/>
    </row>
    <row r="61" spans="1:7" s="3" customFormat="1" ht="13">
      <c r="A61" s="272">
        <v>1</v>
      </c>
      <c r="B61" s="201" t="s">
        <v>2992</v>
      </c>
      <c r="C61" s="94" t="s">
        <v>2986</v>
      </c>
      <c r="D61" s="403">
        <v>48000</v>
      </c>
      <c r="E61" s="16"/>
      <c r="F61" s="162">
        <f t="shared" si="2"/>
        <v>0</v>
      </c>
      <c r="G61" s="2"/>
    </row>
    <row r="62" spans="1:7" s="3" customFormat="1" ht="13">
      <c r="A62" s="272">
        <v>1</v>
      </c>
      <c r="B62" s="201" t="s">
        <v>2993</v>
      </c>
      <c r="C62" s="94" t="s">
        <v>2989</v>
      </c>
      <c r="D62" s="403">
        <v>12000</v>
      </c>
      <c r="E62" s="16"/>
      <c r="F62" s="162">
        <f t="shared" si="2"/>
        <v>0</v>
      </c>
      <c r="G62" s="2"/>
    </row>
    <row r="63" spans="1:7" s="3" customFormat="1" ht="13">
      <c r="A63" s="272">
        <v>1</v>
      </c>
      <c r="B63" s="201" t="s">
        <v>2983</v>
      </c>
      <c r="C63" s="94" t="s">
        <v>2977</v>
      </c>
      <c r="D63" s="403">
        <v>42000</v>
      </c>
      <c r="E63" s="16"/>
      <c r="F63" s="162">
        <f t="shared" si="2"/>
        <v>0</v>
      </c>
      <c r="G63" s="2"/>
    </row>
    <row r="64" spans="1:7" s="3" customFormat="1" ht="13">
      <c r="A64" s="272">
        <v>1</v>
      </c>
      <c r="B64" s="201" t="s">
        <v>2994</v>
      </c>
      <c r="C64" s="94" t="s">
        <v>2977</v>
      </c>
      <c r="D64" s="403">
        <v>18000</v>
      </c>
      <c r="E64" s="16"/>
      <c r="F64" s="162">
        <f t="shared" si="2"/>
        <v>0</v>
      </c>
      <c r="G64" s="2"/>
    </row>
    <row r="65" spans="1:7" s="3" customFormat="1" ht="13">
      <c r="A65" s="272">
        <v>1</v>
      </c>
      <c r="B65" s="201" t="s">
        <v>2995</v>
      </c>
      <c r="C65" s="94" t="s">
        <v>2976</v>
      </c>
      <c r="D65" s="403">
        <v>42000</v>
      </c>
      <c r="E65" s="16"/>
      <c r="F65" s="162">
        <f t="shared" si="2"/>
        <v>0</v>
      </c>
      <c r="G65" s="2"/>
    </row>
    <row r="66" spans="1:7" s="3" customFormat="1" ht="13">
      <c r="A66" s="272">
        <v>1</v>
      </c>
      <c r="B66" s="201" t="s">
        <v>2996</v>
      </c>
      <c r="C66" s="94" t="s">
        <v>2975</v>
      </c>
      <c r="D66" s="403">
        <v>42000</v>
      </c>
      <c r="E66" s="16"/>
      <c r="F66" s="162">
        <f t="shared" si="2"/>
        <v>0</v>
      </c>
      <c r="G66" s="2"/>
    </row>
    <row r="67" spans="1:7" s="3" customFormat="1" ht="14" thickBot="1">
      <c r="A67" s="400"/>
      <c r="B67" s="346"/>
      <c r="C67" s="198"/>
      <c r="D67" s="114"/>
      <c r="E67" s="50"/>
      <c r="F67" s="401"/>
      <c r="G67" s="2"/>
    </row>
    <row r="68" spans="1:7" s="3" customFormat="1" ht="14" thickBot="1">
      <c r="A68" s="280"/>
      <c r="B68" s="22"/>
      <c r="C68"/>
      <c r="D68"/>
      <c r="E68"/>
      <c r="F68" s="208">
        <f>SUM(F55:F67)</f>
        <v>0</v>
      </c>
      <c r="G68" s="2"/>
    </row>
    <row r="69" spans="1:7" s="3" customFormat="1" ht="13">
      <c r="A69" s="280"/>
      <c r="B69" s="22"/>
      <c r="C69"/>
      <c r="D69"/>
      <c r="E69"/>
      <c r="F69" s="2"/>
      <c r="G69" s="2"/>
    </row>
    <row r="70" spans="1:7" s="3" customFormat="1" ht="13">
      <c r="A70" s="280"/>
      <c r="B70" s="22"/>
      <c r="C70"/>
      <c r="D70"/>
      <c r="E70"/>
      <c r="F70" s="2"/>
      <c r="G70" s="2"/>
    </row>
    <row r="71" spans="1:7" s="3" customFormat="1" ht="17" thickBot="1">
      <c r="A71" s="280"/>
      <c r="B71" s="22"/>
      <c r="C71" s="86" t="s">
        <v>3009</v>
      </c>
      <c r="D71"/>
      <c r="E71"/>
      <c r="F71" s="2"/>
      <c r="G71" s="2"/>
    </row>
    <row r="72" spans="1:7" s="3" customFormat="1" ht="16" thickBot="1">
      <c r="A72" s="288" t="s">
        <v>2895</v>
      </c>
      <c r="B72" s="51" t="s">
        <v>14</v>
      </c>
      <c r="C72" s="53" t="s">
        <v>187</v>
      </c>
      <c r="D72" s="52" t="s">
        <v>20</v>
      </c>
      <c r="E72" s="54" t="s">
        <v>82</v>
      </c>
      <c r="F72" s="87" t="s">
        <v>83</v>
      </c>
      <c r="G72" s="2"/>
    </row>
    <row r="73" spans="1:7" s="3" customFormat="1" ht="13">
      <c r="A73" s="397">
        <v>1</v>
      </c>
      <c r="B73" s="345" t="s">
        <v>2978</v>
      </c>
      <c r="C73" s="142" t="s">
        <v>3014</v>
      </c>
      <c r="D73" s="402">
        <v>59000</v>
      </c>
      <c r="E73" s="164"/>
      <c r="F73" s="162">
        <f t="shared" ref="F73:F77" si="3">D73*E73</f>
        <v>0</v>
      </c>
      <c r="G73" s="2"/>
    </row>
    <row r="74" spans="1:7" s="3" customFormat="1" ht="13">
      <c r="A74" s="398">
        <v>1</v>
      </c>
      <c r="B74" s="203" t="s">
        <v>2981</v>
      </c>
      <c r="C74" s="101" t="s">
        <v>3016</v>
      </c>
      <c r="D74" s="403">
        <v>62000</v>
      </c>
      <c r="E74" s="16"/>
      <c r="F74" s="162">
        <f t="shared" si="3"/>
        <v>0</v>
      </c>
      <c r="G74" s="2"/>
    </row>
    <row r="75" spans="1:7" s="3" customFormat="1" ht="13">
      <c r="A75" s="398">
        <v>2</v>
      </c>
      <c r="B75" s="201" t="s">
        <v>3013</v>
      </c>
      <c r="C75" s="94" t="s">
        <v>3015</v>
      </c>
      <c r="D75" s="403">
        <v>66000</v>
      </c>
      <c r="E75" s="16"/>
      <c r="F75" s="162">
        <f t="shared" si="3"/>
        <v>0</v>
      </c>
      <c r="G75" s="2"/>
    </row>
    <row r="76" spans="1:7" s="3" customFormat="1" ht="13">
      <c r="A76" s="398"/>
      <c r="B76" s="201"/>
      <c r="C76" s="94"/>
      <c r="D76" s="403"/>
      <c r="E76" s="16"/>
      <c r="F76" s="162">
        <f t="shared" si="3"/>
        <v>0</v>
      </c>
      <c r="G76" s="2"/>
    </row>
    <row r="77" spans="1:7" s="3" customFormat="1" ht="13">
      <c r="A77" s="398"/>
      <c r="B77" s="201"/>
      <c r="C77" s="94"/>
      <c r="D77" s="403"/>
      <c r="E77" s="16"/>
      <c r="F77" s="162">
        <f t="shared" si="3"/>
        <v>0</v>
      </c>
      <c r="G77" s="2"/>
    </row>
    <row r="78" spans="1:7" s="3" customFormat="1" ht="14" thickBot="1">
      <c r="A78" s="400"/>
      <c r="B78" s="346"/>
      <c r="C78" s="198"/>
      <c r="D78" s="114"/>
      <c r="E78" s="50"/>
      <c r="F78" s="401"/>
      <c r="G78" s="2"/>
    </row>
    <row r="79" spans="1:7" s="3" customFormat="1" ht="14" thickBot="1">
      <c r="A79" s="280"/>
      <c r="B79" s="22"/>
      <c r="C79"/>
      <c r="D79"/>
      <c r="E79"/>
      <c r="F79" s="208">
        <f>SUM(F73:F78)</f>
        <v>0</v>
      </c>
      <c r="G79" s="2"/>
    </row>
    <row r="80" spans="1:7" s="3" customFormat="1" ht="13">
      <c r="A80" s="280"/>
      <c r="B80" s="22"/>
      <c r="C80"/>
      <c r="D80"/>
      <c r="E80"/>
      <c r="F80" s="2"/>
      <c r="G80" s="2"/>
    </row>
    <row r="81" spans="1:10" s="3" customFormat="1" ht="13">
      <c r="A81" s="280"/>
      <c r="B81" s="22"/>
      <c r="C81"/>
      <c r="D81"/>
      <c r="E81"/>
      <c r="F81" s="2"/>
      <c r="G81" s="2"/>
    </row>
    <row r="82" spans="1:10" s="3" customFormat="1" ht="14" customHeight="1">
      <c r="A82" s="280"/>
      <c r="B82" s="22"/>
      <c r="C82"/>
      <c r="D82" s="2"/>
      <c r="E82" s="2"/>
      <c r="F82" s="2"/>
      <c r="G82" s="2"/>
      <c r="H82" s="2"/>
      <c r="I82" s="11"/>
      <c r="J82"/>
    </row>
    <row r="83" spans="1:10" s="3" customFormat="1" ht="18" customHeight="1" thickBot="1">
      <c r="A83" s="280"/>
      <c r="B83" s="22"/>
      <c r="C83" s="86" t="s">
        <v>198</v>
      </c>
      <c r="D83" s="2"/>
      <c r="E83" s="2"/>
      <c r="F83" s="2"/>
      <c r="G83" s="2"/>
      <c r="H83" s="2"/>
      <c r="I83" s="11"/>
      <c r="J83"/>
    </row>
    <row r="84" spans="1:10" s="3" customFormat="1" ht="13" customHeight="1" thickBot="1">
      <c r="A84" s="288" t="s">
        <v>2177</v>
      </c>
      <c r="B84" s="51" t="s">
        <v>14</v>
      </c>
      <c r="C84" s="53" t="s">
        <v>188</v>
      </c>
      <c r="D84" s="52" t="s">
        <v>20</v>
      </c>
      <c r="E84" s="54" t="s">
        <v>82</v>
      </c>
      <c r="F84" s="87" t="s">
        <v>83</v>
      </c>
      <c r="G84" s="2"/>
      <c r="H84" s="2"/>
      <c r="I84" s="11"/>
      <c r="J84"/>
    </row>
    <row r="85" spans="1:10" s="3" customFormat="1" ht="14" customHeight="1">
      <c r="A85" s="267" t="s">
        <v>2060</v>
      </c>
      <c r="B85" s="121" t="s">
        <v>410</v>
      </c>
      <c r="C85" s="9" t="s">
        <v>411</v>
      </c>
      <c r="D85" s="29">
        <v>40000</v>
      </c>
      <c r="E85" s="18"/>
      <c r="F85" s="44">
        <f t="shared" ref="F85:F92" si="4">D85*E85</f>
        <v>0</v>
      </c>
      <c r="G85" s="2"/>
      <c r="H85" s="2"/>
      <c r="I85" s="11"/>
      <c r="J85"/>
    </row>
    <row r="86" spans="1:10" s="3" customFormat="1" ht="14" customHeight="1">
      <c r="A86" s="268" t="s">
        <v>2060</v>
      </c>
      <c r="B86" s="121" t="s">
        <v>412</v>
      </c>
      <c r="C86" s="9" t="s">
        <v>413</v>
      </c>
      <c r="D86" s="29">
        <v>40000</v>
      </c>
      <c r="E86" s="18"/>
      <c r="F86" s="44">
        <f t="shared" si="4"/>
        <v>0</v>
      </c>
      <c r="G86" s="2"/>
      <c r="H86" s="2"/>
      <c r="I86" s="11"/>
      <c r="J86"/>
    </row>
    <row r="87" spans="1:10" s="3" customFormat="1" ht="14" customHeight="1">
      <c r="A87" s="268" t="s">
        <v>2060</v>
      </c>
      <c r="B87" s="121" t="s">
        <v>414</v>
      </c>
      <c r="C87" s="9" t="s">
        <v>415</v>
      </c>
      <c r="D87" s="29">
        <v>30000</v>
      </c>
      <c r="E87" s="18"/>
      <c r="F87" s="162">
        <f t="shared" si="4"/>
        <v>0</v>
      </c>
      <c r="G87" s="2"/>
      <c r="H87" s="2"/>
      <c r="I87" s="11"/>
      <c r="J87"/>
    </row>
    <row r="88" spans="1:10" s="3" customFormat="1" ht="14" customHeight="1">
      <c r="A88" s="268" t="s">
        <v>2060</v>
      </c>
      <c r="B88" s="121" t="s">
        <v>416</v>
      </c>
      <c r="C88" s="9" t="s">
        <v>418</v>
      </c>
      <c r="D88" s="29">
        <v>25000</v>
      </c>
      <c r="E88" s="18"/>
      <c r="F88" s="44">
        <f t="shared" si="4"/>
        <v>0</v>
      </c>
      <c r="G88" s="2"/>
      <c r="H88" s="2"/>
      <c r="I88" s="11"/>
      <c r="J88"/>
    </row>
    <row r="89" spans="1:10" s="3" customFormat="1" ht="13" customHeight="1">
      <c r="A89" s="268" t="s">
        <v>2060</v>
      </c>
      <c r="B89" s="121" t="s">
        <v>417</v>
      </c>
      <c r="C89" s="9" t="s">
        <v>419</v>
      </c>
      <c r="D89" s="29">
        <v>25000</v>
      </c>
      <c r="E89" s="18"/>
      <c r="F89" s="44">
        <f t="shared" si="4"/>
        <v>0</v>
      </c>
      <c r="G89" s="2"/>
      <c r="H89" s="2"/>
      <c r="I89" s="11"/>
      <c r="J89"/>
    </row>
    <row r="90" spans="1:10" s="3" customFormat="1" ht="13" customHeight="1">
      <c r="A90" s="268" t="s">
        <v>2060</v>
      </c>
      <c r="B90" s="122" t="s">
        <v>485</v>
      </c>
      <c r="C90" s="9" t="s">
        <v>420</v>
      </c>
      <c r="D90" s="29">
        <v>30000</v>
      </c>
      <c r="E90" s="18"/>
      <c r="F90" s="44">
        <f t="shared" si="4"/>
        <v>0</v>
      </c>
      <c r="G90" s="2"/>
      <c r="H90" s="2"/>
      <c r="I90" s="11"/>
      <c r="J90"/>
    </row>
    <row r="91" spans="1:10" ht="13" customHeight="1">
      <c r="A91" s="268"/>
      <c r="B91" s="122"/>
      <c r="C91" s="9"/>
      <c r="D91" s="29">
        <v>0</v>
      </c>
      <c r="E91" s="18"/>
      <c r="F91" s="44">
        <f t="shared" si="4"/>
        <v>0</v>
      </c>
    </row>
    <row r="92" spans="1:10" ht="13" customHeight="1" thickBot="1">
      <c r="A92" s="269"/>
      <c r="B92" s="48"/>
      <c r="C92" s="49"/>
      <c r="D92" s="65">
        <v>0</v>
      </c>
      <c r="E92" s="45"/>
      <c r="F92" s="46">
        <f t="shared" si="4"/>
        <v>0</v>
      </c>
    </row>
    <row r="93" spans="1:10" ht="13" customHeight="1" thickBot="1">
      <c r="D93"/>
      <c r="F93" s="129">
        <f>SUM(F85:F92)</f>
        <v>0</v>
      </c>
    </row>
    <row r="94" spans="1:10" ht="13" customHeight="1">
      <c r="D94" s="3"/>
    </row>
    <row r="95" spans="1:10" ht="13" customHeight="1">
      <c r="D95" s="3"/>
    </row>
    <row r="96" spans="1:10" ht="13" customHeight="1">
      <c r="C96" s="86" t="s">
        <v>1305</v>
      </c>
    </row>
    <row r="97" spans="1:6" ht="13" customHeight="1" thickBot="1"/>
    <row r="98" spans="1:6" ht="13" customHeight="1" thickBot="1">
      <c r="A98" s="288" t="s">
        <v>2177</v>
      </c>
      <c r="B98" s="51" t="s">
        <v>14</v>
      </c>
      <c r="C98" s="53" t="s">
        <v>188</v>
      </c>
      <c r="D98" s="52" t="s">
        <v>20</v>
      </c>
      <c r="E98" s="54" t="s">
        <v>82</v>
      </c>
      <c r="F98" s="87" t="s">
        <v>83</v>
      </c>
    </row>
    <row r="99" spans="1:6" ht="13" customHeight="1">
      <c r="A99" s="267"/>
      <c r="B99" s="121" t="s">
        <v>2178</v>
      </c>
      <c r="C99" s="9" t="s">
        <v>2778</v>
      </c>
      <c r="D99" s="29">
        <v>89000</v>
      </c>
      <c r="E99" s="18"/>
      <c r="F99" s="162">
        <f t="shared" ref="F99:F102" si="5">D99*E99</f>
        <v>0</v>
      </c>
    </row>
    <row r="100" spans="1:6">
      <c r="A100" s="268"/>
      <c r="B100" s="121"/>
      <c r="C100" s="9"/>
      <c r="D100" s="29"/>
      <c r="E100" s="16"/>
      <c r="F100" s="162">
        <f t="shared" si="5"/>
        <v>0</v>
      </c>
    </row>
    <row r="101" spans="1:6">
      <c r="A101" s="268" t="s">
        <v>2060</v>
      </c>
      <c r="B101" s="121" t="s">
        <v>1102</v>
      </c>
      <c r="C101" s="9" t="s">
        <v>1306</v>
      </c>
      <c r="D101" s="29">
        <v>39000</v>
      </c>
      <c r="E101" s="18"/>
      <c r="F101" s="162">
        <f t="shared" si="5"/>
        <v>0</v>
      </c>
    </row>
    <row r="102" spans="1:6" ht="19" thickBot="1">
      <c r="A102" s="269"/>
      <c r="B102" s="48"/>
      <c r="C102" s="49"/>
      <c r="D102" s="65">
        <v>0</v>
      </c>
      <c r="E102" s="45"/>
      <c r="F102" s="162">
        <f t="shared" si="5"/>
        <v>0</v>
      </c>
    </row>
    <row r="103" spans="1:6" ht="19" thickBot="1">
      <c r="D103"/>
      <c r="F103" s="129">
        <f>SUM(F99:F102)</f>
        <v>0</v>
      </c>
    </row>
    <row r="105" spans="1:6">
      <c r="A105" s="350"/>
      <c r="B105" s="351"/>
    </row>
    <row r="106" spans="1:6">
      <c r="A106" s="350"/>
      <c r="B106" s="352"/>
    </row>
  </sheetData>
  <autoFilter ref="B11:H11" xr:uid="{00000000-0009-0000-0000-000008000000}">
    <sortState xmlns:xlrd2="http://schemas.microsoft.com/office/spreadsheetml/2017/richdata2" ref="B11:I19">
      <sortCondition ref="B10:B19"/>
    </sortState>
  </autoFilter>
  <sortState xmlns:xlrd2="http://schemas.microsoft.com/office/spreadsheetml/2017/richdata2" ref="A30:F46">
    <sortCondition ref="B30:B46"/>
  </sortState>
  <phoneticPr fontId="2" type="noConversion"/>
  <conditionalFormatting sqref="A85:A92 A99:E99 A100:D100 A101:E102 A12:J12">
    <cfRule type="expression" dxfId="15" priority="51" stopIfTrue="1">
      <formula>MOD(ROW(),2)=1</formula>
    </cfRule>
  </conditionalFormatting>
  <conditionalFormatting sqref="A13:J18">
    <cfRule type="expression" dxfId="14" priority="46" stopIfTrue="1">
      <formula>MOD(ROW(),2)=1</formula>
    </cfRule>
  </conditionalFormatting>
  <conditionalFormatting sqref="B92:C92">
    <cfRule type="expression" dxfId="13" priority="139" stopIfTrue="1">
      <formula>MOD(ROW(),2)=1</formula>
    </cfRule>
  </conditionalFormatting>
  <conditionalFormatting sqref="C91">
    <cfRule type="expression" dxfId="12" priority="138" stopIfTrue="1">
      <formula>MOD(ROW(),2)=1</formula>
    </cfRule>
  </conditionalFormatting>
  <conditionalFormatting sqref="C85:F86 C87:E87 C88:F90 D91:F92 B85:B91">
    <cfRule type="expression" dxfId="11" priority="313" stopIfTrue="1">
      <formula>MOD(ROW(),2)=1</formula>
    </cfRule>
  </conditionalFormatting>
  <conditionalFormatting sqref="E30:E48">
    <cfRule type="cellIs" dxfId="10" priority="14" operator="greaterThan">
      <formula>0</formula>
    </cfRule>
    <cfRule type="cellIs" dxfId="9" priority="15" operator="greaterThan">
      <formula>0</formula>
    </cfRule>
  </conditionalFormatting>
  <conditionalFormatting sqref="E55:E67">
    <cfRule type="cellIs" dxfId="8" priority="12" operator="greaterThan">
      <formula>0</formula>
    </cfRule>
  </conditionalFormatting>
  <conditionalFormatting sqref="E73:E78">
    <cfRule type="cellIs" dxfId="7" priority="5" operator="greaterThan">
      <formula>0</formula>
    </cfRule>
  </conditionalFormatting>
  <conditionalFormatting sqref="E85:E91">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E85:E92">
    <cfRule type="cellIs" dxfId="6" priority="10" operator="greaterThan">
      <formula>0</formula>
    </cfRule>
  </conditionalFormatting>
  <conditionalFormatting sqref="E99 E101">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E100">
    <cfRule type="cellIs" dxfId="5" priority="2" operator="greaterThan">
      <formula>0</formula>
    </cfRule>
  </conditionalFormatting>
  <conditionalFormatting sqref="F30:F46 F55:F66">
    <cfRule type="cellIs" dxfId="4" priority="8" operator="greaterThan">
      <formula>0</formula>
    </cfRule>
  </conditionalFormatting>
  <conditionalFormatting sqref="F73:F77">
    <cfRule type="cellIs" dxfId="3" priority="4" operator="greaterThan">
      <formula>0</formula>
    </cfRule>
  </conditionalFormatting>
  <conditionalFormatting sqref="F87">
    <cfRule type="cellIs" dxfId="2" priority="3" operator="greaterThan">
      <formula>0</formula>
    </cfRule>
  </conditionalFormatting>
  <conditionalFormatting sqref="F99:F102">
    <cfRule type="cellIs" dxfId="1" priority="1" operator="greaterThan">
      <formula>0</formula>
    </cfRule>
  </conditionalFormatting>
  <conditionalFormatting sqref="I12:I17">
    <cfRule type="dataBar" priority="26068">
      <dataBar>
        <cfvo type="min"/>
        <cfvo type="max"/>
        <color rgb="FF63C384"/>
      </dataBar>
      <extLst>
        <ext xmlns:x14="http://schemas.microsoft.com/office/spreadsheetml/2009/9/main" uri="{B025F937-C7B1-47D3-B67F-A62EFF666E3E}">
          <x14:id>{85A24604-DC33-7949-9BFC-B8E1B4DCABA9}</x14:id>
        </ext>
      </extLst>
    </cfRule>
  </conditionalFormatting>
  <conditionalFormatting sqref="I23:J23">
    <cfRule type="expression" dxfId="0" priority="87" stopIfTrue="1">
      <formula>MOD(ROW(),2)=1</formula>
    </cfRule>
  </conditionalFormatting>
  <dataValidations count="1">
    <dataValidation type="list" allowBlank="1" showInputMessage="1" showErrorMessage="1" sqref="E18 C36 C73 C30:C32 F12:F17" xr:uid="{00000000-0002-0000-0800-000000000000}">
      <formula1>StatusTypes</formula1>
    </dataValidation>
  </dataValidations>
  <hyperlinks>
    <hyperlink ref="C4" r:id="rId1" xr:uid="{00000000-0004-0000-0800-000000000000}"/>
    <hyperlink ref="C5" r:id="rId2" xr:uid="{00000000-0004-0000-0800-000001000000}"/>
    <hyperlink ref="C23" r:id="rId3" xr:uid="{0EB079CF-6C8A-5542-A403-FC62C4A4B6F3}"/>
  </hyperlinks>
  <printOptions horizontalCentered="1"/>
  <pageMargins left="0.25" right="0.25" top="0.25" bottom="0.25" header="0.5" footer="0.5"/>
  <pageSetup scale="54" orientation="portrait"/>
  <headerFooter alignWithMargins="0"/>
  <drawing r:id="rId4"/>
  <legacyDrawing r:id="rId5"/>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E85:E91</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E99 E101</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I12:I17</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5"/>
  <sheetViews>
    <sheetView showGridLines="0" zoomScale="110" zoomScaleNormal="110" workbookViewId="0">
      <pane ySplit="9" topLeftCell="A12" activePane="bottomLeft" state="frozen"/>
      <selection activeCell="E74" sqref="E74"/>
      <selection pane="bottomLeft" activeCell="B23" sqref="B23"/>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65" t="s">
        <v>2</v>
      </c>
      <c r="C1" s="166"/>
      <c r="D1" s="167"/>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98" t="s">
        <v>1324</v>
      </c>
      <c r="E13" s="11"/>
      <c r="F13"/>
      <c r="G13"/>
    </row>
    <row r="14" spans="1:18">
      <c r="A14" s="2"/>
      <c r="E14" s="11"/>
      <c r="F14"/>
      <c r="G14"/>
    </row>
    <row r="15" spans="1:18" ht="16" customHeight="1">
      <c r="A15" s="2"/>
      <c r="B15" s="22" t="s">
        <v>94</v>
      </c>
      <c r="E15" s="11"/>
      <c r="F15"/>
      <c r="G15"/>
    </row>
    <row r="16" spans="1:18">
      <c r="A16" s="2"/>
      <c r="B16" s="22" t="s">
        <v>194</v>
      </c>
      <c r="E16" s="11"/>
      <c r="F16"/>
      <c r="G16"/>
    </row>
    <row r="17" spans="1:15">
      <c r="A17" s="2"/>
      <c r="B17" s="168" t="s">
        <v>1890</v>
      </c>
      <c r="C17" s="169"/>
      <c r="D17" s="169"/>
      <c r="E17" s="170"/>
      <c r="F17" s="171"/>
      <c r="G17" s="171"/>
      <c r="H17" s="171"/>
      <c r="I17" s="171"/>
      <c r="J17" s="171"/>
      <c r="K17" s="171"/>
      <c r="L17" s="171"/>
      <c r="M17" s="171"/>
      <c r="N17" s="171"/>
      <c r="O17" s="171"/>
    </row>
    <row r="18" spans="1:15">
      <c r="A18" s="2"/>
      <c r="B18" s="168"/>
      <c r="C18" s="169"/>
      <c r="D18" s="169"/>
      <c r="E18" s="170"/>
      <c r="F18" s="171"/>
      <c r="G18" s="171"/>
      <c r="H18" s="171"/>
      <c r="I18" s="171"/>
      <c r="J18" s="171"/>
      <c r="K18" s="171"/>
      <c r="L18" s="171"/>
      <c r="M18" s="171"/>
      <c r="N18" s="171"/>
      <c r="O18" s="171"/>
    </row>
    <row r="19" spans="1:15">
      <c r="A19" s="2"/>
      <c r="B19" s="98" t="s">
        <v>2972</v>
      </c>
      <c r="E19" s="11"/>
      <c r="F19"/>
      <c r="G19"/>
    </row>
    <row r="20" spans="1:15">
      <c r="A20" s="2"/>
      <c r="B20" s="168" t="s">
        <v>2973</v>
      </c>
      <c r="C20" s="169"/>
      <c r="D20" s="169"/>
      <c r="E20" s="170"/>
      <c r="F20" s="171"/>
      <c r="G20" s="171"/>
      <c r="H20" s="171"/>
      <c r="I20" s="171"/>
      <c r="J20" s="171"/>
    </row>
    <row r="21" spans="1:15" ht="19" thickBot="1">
      <c r="A21" s="2"/>
      <c r="B21" s="98"/>
      <c r="E21" s="11"/>
      <c r="F21"/>
      <c r="G21"/>
    </row>
    <row r="22" spans="1:15">
      <c r="A22" s="2"/>
      <c r="B22" s="178" t="s">
        <v>1325</v>
      </c>
      <c r="C22" s="112"/>
      <c r="D22" s="112"/>
      <c r="E22" s="11"/>
      <c r="F22"/>
      <c r="G22"/>
    </row>
    <row r="23" spans="1:15">
      <c r="A23" s="2"/>
      <c r="B23" s="97" t="s">
        <v>2963</v>
      </c>
      <c r="C23" s="63"/>
      <c r="D23" s="63"/>
      <c r="E23" s="11"/>
      <c r="F23"/>
      <c r="G23"/>
    </row>
    <row r="24" spans="1:15">
      <c r="A24" s="2"/>
      <c r="B24" s="97" t="s">
        <v>3021</v>
      </c>
      <c r="C24" s="75"/>
      <c r="D24" s="63"/>
      <c r="E24" s="11"/>
      <c r="F24"/>
      <c r="G24"/>
    </row>
    <row r="25" spans="1:15" ht="19" thickBot="1">
      <c r="A25" s="2"/>
      <c r="B25" s="176" t="s">
        <v>1337</v>
      </c>
      <c r="C25" s="177"/>
      <c r="D25" s="63"/>
      <c r="E25" s="11"/>
      <c r="F25"/>
      <c r="G25"/>
    </row>
    <row r="26" spans="1:15" ht="19" thickBot="1">
      <c r="A26" s="2"/>
      <c r="B26" s="181" t="s">
        <v>1322</v>
      </c>
      <c r="C26" s="179"/>
      <c r="D26" s="180"/>
      <c r="E26" s="11"/>
      <c r="F26"/>
      <c r="G26"/>
    </row>
    <row r="27" spans="1:15" ht="19" thickBot="1">
      <c r="A27" s="2"/>
      <c r="B27" s="98"/>
      <c r="E27" s="11"/>
      <c r="F27"/>
      <c r="G27"/>
    </row>
    <row r="28" spans="1:15" ht="19" thickBot="1">
      <c r="A28" s="2"/>
      <c r="B28" s="294" t="s">
        <v>2190</v>
      </c>
      <c r="C28" s="291"/>
      <c r="D28" s="292"/>
      <c r="E28" s="293"/>
      <c r="F28" s="144" t="s">
        <v>2206</v>
      </c>
      <c r="G28"/>
    </row>
    <row r="29" spans="1:15" ht="19" thickBot="1">
      <c r="A29" s="2"/>
      <c r="B29" s="98"/>
      <c r="E29" s="11"/>
      <c r="F29"/>
      <c r="G29"/>
    </row>
    <row r="30" spans="1:15" ht="19" thickBot="1">
      <c r="A30" s="2"/>
      <c r="B30" s="249" t="s">
        <v>1889</v>
      </c>
      <c r="C30" s="250"/>
      <c r="D30" s="251"/>
      <c r="E30" s="11"/>
      <c r="F30"/>
      <c r="G30"/>
    </row>
    <row r="31" spans="1:15">
      <c r="A31" s="2"/>
      <c r="B31" s="98" t="s">
        <v>1721</v>
      </c>
      <c r="E31" s="11"/>
      <c r="F31"/>
      <c r="G31"/>
    </row>
    <row r="32" spans="1:15">
      <c r="A32" s="22"/>
      <c r="B32" s="22" t="s">
        <v>62</v>
      </c>
      <c r="F32" s="11"/>
      <c r="G32"/>
    </row>
    <row r="33" spans="1:7" ht="16" customHeight="1">
      <c r="A33" s="22"/>
      <c r="B33" s="22" t="s">
        <v>128</v>
      </c>
      <c r="F33" s="11"/>
      <c r="G33"/>
    </row>
    <row r="34" spans="1:7">
      <c r="A34" s="22"/>
      <c r="F34" s="11"/>
      <c r="G34"/>
    </row>
    <row r="35" spans="1:7">
      <c r="A35" s="22"/>
      <c r="B35" s="78" t="s">
        <v>129</v>
      </c>
      <c r="C35" s="79"/>
      <c r="F35" s="11"/>
      <c r="G35"/>
    </row>
    <row r="36" spans="1:7">
      <c r="A36" s="22"/>
      <c r="B36" s="98" t="s">
        <v>2088</v>
      </c>
      <c r="F36" s="11"/>
      <c r="G36"/>
    </row>
    <row r="37" spans="1:7">
      <c r="A37" s="22"/>
      <c r="B37" s="98" t="s">
        <v>339</v>
      </c>
      <c r="F37" s="11"/>
      <c r="G37"/>
    </row>
    <row r="38" spans="1:7">
      <c r="A38" s="22"/>
      <c r="B38" s="22" t="s">
        <v>63</v>
      </c>
      <c r="F38" s="11"/>
      <c r="G38"/>
    </row>
    <row r="39" spans="1:7">
      <c r="A39" s="22"/>
      <c r="B39" s="98" t="s">
        <v>1722</v>
      </c>
      <c r="F39" s="11"/>
      <c r="G39"/>
    </row>
    <row r="40" spans="1:7">
      <c r="A40" s="22"/>
      <c r="F40" s="11"/>
      <c r="G40"/>
    </row>
    <row r="41" spans="1:7">
      <c r="A41" s="22"/>
      <c r="B41" s="22" t="s">
        <v>64</v>
      </c>
      <c r="F41" s="11"/>
      <c r="G41"/>
    </row>
    <row r="42" spans="1:7">
      <c r="A42" s="22"/>
      <c r="B42" s="22" t="s">
        <v>65</v>
      </c>
      <c r="F42" s="11"/>
      <c r="G42"/>
    </row>
    <row r="43" spans="1:7">
      <c r="A43" s="22"/>
      <c r="B43" s="22" t="s">
        <v>6</v>
      </c>
      <c r="F43" s="11"/>
      <c r="G43"/>
    </row>
    <row r="44" spans="1:7">
      <c r="A44" s="22"/>
      <c r="B44" s="22" t="s">
        <v>4</v>
      </c>
      <c r="F44" s="11"/>
      <c r="G44"/>
    </row>
    <row r="45" spans="1:7">
      <c r="A45" s="22"/>
      <c r="F45" s="11"/>
      <c r="G45"/>
    </row>
    <row r="46" spans="1:7">
      <c r="A46" s="22"/>
      <c r="F46" s="11"/>
      <c r="G46"/>
    </row>
    <row r="47" spans="1:7">
      <c r="A47" s="22"/>
      <c r="F47" s="11"/>
      <c r="G47"/>
    </row>
    <row r="48" spans="1:7">
      <c r="A48" s="22"/>
      <c r="F48" s="11"/>
      <c r="G48"/>
    </row>
    <row r="49" spans="1:7">
      <c r="A49" s="22"/>
      <c r="B49" s="2"/>
      <c r="F49" s="11"/>
      <c r="G49"/>
    </row>
    <row r="50" spans="1:7">
      <c r="A50" s="22"/>
      <c r="B50" s="2"/>
      <c r="F50" s="11"/>
      <c r="G50"/>
    </row>
    <row r="51" spans="1:7">
      <c r="A51" s="2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255" spans="3:3">
      <c r="C255"/>
    </row>
  </sheetData>
  <hyperlinks>
    <hyperlink ref="C2" r:id="rId1" xr:uid="{00000000-0004-0000-0900-000000000000}"/>
    <hyperlink ref="B3" r:id="rId2" xr:uid="{00000000-0004-0000-0900-000001000000}"/>
    <hyperlink ref="B30" r:id="rId3" xr:uid="{2CECD079-FBA4-D94E-875A-4D46B8D6156A}"/>
    <hyperlink ref="B28" r:id="rId4" display="STORE:  www.tribulacionproductions.com " xr:uid="{8A3C92FF-87D8-144A-9489-21F20783E510}"/>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Tapes</vt:lpstr>
      <vt:lpstr>Releases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2025-12-06T21:49:30Z</cp:lastPrinted>
  <dcterms:created xsi:type="dcterms:W3CDTF">2007-12-24T15:22:31Z</dcterms:created>
  <dcterms:modified xsi:type="dcterms:W3CDTF">2025-12-19T13:59:38Z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